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080" windowWidth="19440" windowHeight="4815" tabRatio="825" activeTab="1"/>
  </bookViews>
  <sheets>
    <sheet name="TEKLİF GÖRENLER" sheetId="1" r:id="rId1"/>
    <sheet name="TOPLAM LİSTE" sheetId="2" r:id="rId2"/>
  </sheets>
  <definedNames>
    <definedName name="_xlnm.Print_Area" localSheetId="0">'TEKLİF GÖRENLER'!$A$1:$P$64</definedName>
    <definedName name="_xlnm.Print_Area" localSheetId="1">'TOPLAM LİSTE'!$A$1:$P$19</definedName>
  </definedNames>
  <calcPr fullCalcOnLoad="1"/>
</workbook>
</file>

<file path=xl/sharedStrings.xml><?xml version="1.0" encoding="utf-8"?>
<sst xmlns="http://schemas.openxmlformats.org/spreadsheetml/2006/main" count="934" uniqueCount="175">
  <si>
    <t>S.NO</t>
  </si>
  <si>
    <t>İL</t>
  </si>
  <si>
    <t>İLÇE</t>
  </si>
  <si>
    <t>KÖY/MAH</t>
  </si>
  <si>
    <t>ADA</t>
  </si>
  <si>
    <t>PARSEL</t>
  </si>
  <si>
    <t>MERKEZ</t>
  </si>
  <si>
    <t>NİTELİĞİ</t>
  </si>
  <si>
    <t>TAKYİDAT</t>
  </si>
  <si>
    <t>AÇIKLAMALAR</t>
  </si>
  <si>
    <t>TL/ m²</t>
  </si>
  <si>
    <t>ANKARA</t>
  </si>
  <si>
    <t>TİCARET</t>
  </si>
  <si>
    <t>ELAZIĞ</t>
  </si>
  <si>
    <t>SÜRSÜRÜ</t>
  </si>
  <si>
    <t>ADANA</t>
  </si>
  <si>
    <t>SARIÇAM</t>
  </si>
  <si>
    <t>AKKUYU</t>
  </si>
  <si>
    <t>KONUT + YOL</t>
  </si>
  <si>
    <t>KONUT</t>
  </si>
  <si>
    <t>E:1.30 Yençok:15.50</t>
  </si>
  <si>
    <t>VAN</t>
  </si>
  <si>
    <t>EDREMİT</t>
  </si>
  <si>
    <t>YENİCAMİ</t>
  </si>
  <si>
    <t>Kamu Hizmetlerine ayrılan yerler ile Maliye Bakanlığınca değişik ihtiyaçlar için talep edilen taşınmazlar bedelsiz olarak Hazineye iade edilir. (13.06.2014 tarih ve 1370 yevmiye no ile.)</t>
  </si>
  <si>
    <t>E: 1.50 Hmax: 18.50</t>
  </si>
  <si>
    <t>PLANSIZ</t>
  </si>
  <si>
    <t>İZMİR</t>
  </si>
  <si>
    <t>TEKİRDAĞ</t>
  </si>
  <si>
    <t>YENİMAHALLE</t>
  </si>
  <si>
    <t>YUVA</t>
  </si>
  <si>
    <t>İSTANBUL</t>
  </si>
  <si>
    <t>GAZİANTEP</t>
  </si>
  <si>
    <t>SAMSUN</t>
  </si>
  <si>
    <t>DİYARBAKIR</t>
  </si>
  <si>
    <t>YENİŞEHİR</t>
  </si>
  <si>
    <t>ÜÇKUYU</t>
  </si>
  <si>
    <t>ÇORLU</t>
  </si>
  <si>
    <t>ETİMESGUT</t>
  </si>
  <si>
    <t>ŞEHİTKAMİL</t>
  </si>
  <si>
    <t>BAŞAKŞEHİR</t>
  </si>
  <si>
    <t>KAYABAŞI</t>
  </si>
  <si>
    <t>YUKARIYURTÇU</t>
  </si>
  <si>
    <t>ERYAMAN</t>
  </si>
  <si>
    <t>ANAOKULU ALANI</t>
  </si>
  <si>
    <t>E: 1.00 Hmax: Serbest</t>
  </si>
  <si>
    <t>ÇANKAYA</t>
  </si>
  <si>
    <t>ÖZEL KREŞ ALANI</t>
  </si>
  <si>
    <t>PEŞİN</t>
  </si>
  <si>
    <t>E:0.50 Hmax:6.50</t>
  </si>
  <si>
    <t>E:1.00 Hmax:Serbest</t>
  </si>
  <si>
    <t>KARTAL</t>
  </si>
  <si>
    <t>ALİAĞA</t>
  </si>
  <si>
    <t>KARABÜK</t>
  </si>
  <si>
    <t>BEŞBİNEVLER</t>
  </si>
  <si>
    <t>TAKS: 0.40 KAKS: 1.60</t>
  </si>
  <si>
    <t>Kamu Hizmetlerine ayrılan yerler ile Maliye Bakanlığınca değişik ihtiyaçlar için talep edilen taşınmazlar bedelsiz olarak Hazineye iade edilir. (24.03.2011 tarih ve 1769 yevmiye no ile.)</t>
  </si>
  <si>
    <t>TAKS: 0.40 KAKS: 1.20</t>
  </si>
  <si>
    <t>ÖZEL ORTAÖĞRETİM TESİSLERİ ALANI</t>
  </si>
  <si>
    <t>CANİK</t>
  </si>
  <si>
    <t>HACIİSMAİL</t>
  </si>
  <si>
    <t xml:space="preserve">ADANA
</t>
  </si>
  <si>
    <t xml:space="preserve">SEYHAN
</t>
  </si>
  <si>
    <t>ŞAKİRPAŞA</t>
  </si>
  <si>
    <t>AKARYAKIT-LPG İSTASYONU</t>
  </si>
  <si>
    <t>Diğer(Konusu: Kentsel Yenileme Bölgesi Alanı Değişiklik kaydı) (06.09.2010  tarih, 278-24 yevmiye no ile).Seyhan İlçe Belediyesi(07.09.2010 tarih, 12460 yevmiye)</t>
  </si>
  <si>
    <t>Diğer(Konusu: Kentsel Yenileme Bölgesi Alanı Değişiklik kaydı) (06.09.2010  tarih, 278-24 yevmiye no ile).Seyhan İlçe Belediyesi(07.09.2010 tarih, 12460 yevmiye)
 Kentsel Dönüşüm ve Gelişim Projesi Sınırları içinde kalmaktadır.(15.04.2011 tarih, 11031 yevmiye.)</t>
  </si>
  <si>
    <t>ÖZEL İLKÖĞRETİM TESİS ALANI</t>
  </si>
  <si>
    <t>BAKIM VE AKARYAKIT TESİS ALANI</t>
  </si>
  <si>
    <t>KENTSEL SERVİS ALANI</t>
  </si>
  <si>
    <t>% 25 PEŞİN - 24 AY VADE</t>
  </si>
  <si>
    <t>BEYLERBEYİ</t>
  </si>
  <si>
    <t>ÖZEL EĞİTİM TESİS ALANI</t>
  </si>
  <si>
    <t>ÖZEL SAĞLIK TESİS ALANI</t>
  </si>
  <si>
    <t xml:space="preserve"> TOPLAM ALAN (m²)</t>
  </si>
  <si>
    <t>TOKİ HİSSESİ (m²)</t>
  </si>
  <si>
    <t>TİCARET + KONUT ALANI</t>
  </si>
  <si>
    <t>PURSAKLAR</t>
  </si>
  <si>
    <t>SARAY</t>
  </si>
  <si>
    <t>SOĞANLIK (UĞUR MUMCU)</t>
  </si>
  <si>
    <t>E:1.00</t>
  </si>
  <si>
    <t>A Lejantı
Yer yer yetişkin ağaçlar bulunmaktadır.</t>
  </si>
  <si>
    <t>GİRESUN</t>
  </si>
  <si>
    <t>KÜÇÜKKÖY</t>
  </si>
  <si>
    <t>E:1.00 Hmax:18.50</t>
  </si>
  <si>
    <t>* Diğer (Konusu: Beyan:Kamu hizmetine ayrılan yerler ile maliye bakanlığınca değişik ihtiyaçlarla talep edilen taşınmazlar bedelsiz olarak Hazineye iade edilir. ) Tarih: 09/06/2008 Sayı: 25113 (23.06.2008 tarih ve 12517 yevmiye no ile.)
* Açıklama: 1164 Sayılı Arsa Üretimi ve Değerlendirilmesi Hakkında Kanununun EK-4 Md. Göre Belirtme Tesisi (23.06.2008 tarih ve 12517 yevmiye no ile.)</t>
  </si>
  <si>
    <t>E:0.50 Hmax.:6.50</t>
  </si>
  <si>
    <t>E:0.60</t>
  </si>
  <si>
    <t>Diğer (Konusu: KAMU HİZMETLERİNE AYRILAN YERLER İLE MALİYE BAKANLIĞINCA DEĞİŞİK İHTİYAÇLAR İÇİN TALEP EDİLEN TAŞINMAZLAR BEDELSİZ OLARAK HAZİNEYE İADE EDİLİR. ) Tarih: 11/05/2016 Sayı: 4692 (12.05.2016 tarih ve 16616 yevmiye no ile.)</t>
  </si>
  <si>
    <t>Diğer (Konusu: KAMU HİZMETLERİNE AYRILAN YERLER İLE MALİYE BAKANLIĞINCA DEĞİŞİK İHTİYAÇLAR İÇİN TALEP EDİLEN TAŞINMAZLAR BEDELSİZ OLARAK HAZİNEYE İADE EDİLİR. ) Tarih: 11/05/2016 Sayı: 4692 (12.05.2016 tarih ve 16616 yevmiye no ile.)
İmar düzenlemesine alınmıştır. (10.12.2007 tarih ve 30248 yevmiye no ile.)
İmar düzenlemesine alınmıştır. (10.12.2007 tarih ve 30248 yevmiye no ile.)
İmar düzenlemesine alınmıştır. (23.02.2010 tarih ve 2412 yevmiye no ile.)
Üzerindeki bağ çubukları Mustafa oğlu Hüseyin USLU tarafından dikilmiştir. (21.07.2015 tarih ve 23150 yevmiye no ile.)</t>
  </si>
  <si>
    <t>Diğer (Konusu: KAMU HİZMETLERİNE AYRILAN YERLER İLE MALİYE BAKANLIĞINCA DEĞİŞİK İHTİYAÇLAR İÇİN TALEP EDİLEN TAŞINMAZLAR BEDELSİZ OLARAK HAZİNEYE İADE EDİLİR. ) Tarih: 11/05/2016 Sayı: 4692 (12.05.2016 tarih ve 16616 yevmiye no ile.)
Üzerindeki bağ çubukları Ahmet oğlu Mehmet GÜLER tarafından dikilmiştir. (21.07.2015 tarih ve 23150 yevmiye no ile.)</t>
  </si>
  <si>
    <t>Diğer (Konusu: KAMU HİZMETLERİNE AYRILAN YERLER İLE MALİYE BAKANLIĞINCA DEĞİŞİK İHTİYAÇLAR İÇİN TALEP EDİLEN TAŞINMAZLAR BEDELSİZ OLARAK HAZİNEYE İADE EDİLİR. ) Tarih: 11/05/2016 Sayı: 4692 (12.05.2016 tarih ve 16616 yevmiye no ile.)
Bu gayrimenkul üzerindeki bağ Cuma oğlu Mehmet BODUR tarafından dikilmiştir. (21.07.2015 tarih ve 23150 yevmiye no ile.)</t>
  </si>
  <si>
    <t>Diğer (Konusu: KAMU HİZMETLERİNE AYRILAN YERLER İLE MALİYE BAKANLIĞINCA DEĞİŞİK İHTİYAÇLAR İÇİN TALEP EDİLEN TAŞINMAZLAR BEDELSİZ OLARAK HAZİNEYE İADE EDİLİR. ) Tarih: 11/05/2016 Sayı: 4692 (12.05.2016 tarih ve 16616 yevmiye no ile.)
Bu parsel üzerindeki bağ kütükleri Mehmet DEMİRDÜEN'e aittir. (21.07.2015 tarih ve 23150 yevmiye no ile.)</t>
  </si>
  <si>
    <t>E:1.20
Parselin üzerinde yer yer yetişkin ağaçlar bulunmaktadır.</t>
  </si>
  <si>
    <t xml:space="preserve">E:0.80 Hmax.:10.50
Parsel üzerinde yetişkin fıstık ağaçları bulunmaktadır. </t>
  </si>
  <si>
    <t xml:space="preserve">E:0.80 Hmax.:10.50
Parsel üzerinde tek katlı bir adet yapı bulunmaktadır. 
Parselin bir kısmı üzerinde meyve ağaçları bulunmaktadır. </t>
  </si>
  <si>
    <t>T.A.K.S.:0.25 E:1.00 Ayrık Nizam 3 kat</t>
  </si>
  <si>
    <t xml:space="preserve">T.A.K.S.:0.25 E:1.00 Ayrık Nizam 4 kat
Parsel üzerinde meyve ağaçları bulunmaktadır. </t>
  </si>
  <si>
    <t>KONUT DIŞI KENTSEL ÇALIŞMA ALANI</t>
  </si>
  <si>
    <t>E:0.50 Hmax:9.50</t>
  </si>
  <si>
    <t>* Diğer (Konusu: Kamu Hizmetlerine ayrılan yerler ile Maliye Bakanlığınca değişik ihtiyaçlar için talep edilen taşınmazlar bedelsiz olarak Hazineye iade edilir. (16.05.2013 tarih ve 3938 yevmiye no ile.)
* İmar düzenlemesine alınmıştır. (11.06.2013 tarih ve 4703 yevmiye no ile.)</t>
  </si>
  <si>
    <t>* DAVALIDIR
* 3083 Sayılı Yasanın 13. Maddesine gereğince kısıtlıdır. (21.04.2010 tarih ve 2766 yevmiye no ile.)
Diğer (Konusu: Kamu Hizmetlerine ayrılan yerler ile Maliye Bakanlığınca değişik ihtiyaçlar için talep edilen taşınmazlar bedelsiz olarak Hazineye iade edilir. (16.05.2013 tarih ve 3938 yevmiye no ile.)
* İmar düzenlemesine alınmıştır. (11.06.2013 tarih ve 4703 yevmiye no ile.)</t>
  </si>
  <si>
    <t>* T1 İLE GÖSTERİLEN EVİN 246 NOLU PARSELE 29.81 M2 TECA VÜZ ETMİŞTİR.
* 3083 Sayılı Yasanın 13. Maddesine gereğince kısıtlıdır. (21.04.2010 tarih ve 2766 yevmiye no ile.)
* Diğer (Konusu: Kamu Hizmetlerine ayrılan yerler ile Maliye Bakanlığınca değişik ihtiyaçlar için talep edilen taşınmazlar bedelsiz olarak Hazineye iade edilir. (16.05.2013 tarih ve 3938 yevmiye no ile.)
* İmar düzenlemesine alınmıştır. (11.06.2013 tarih ve 4703 yevmiye no ile.)</t>
  </si>
  <si>
    <t>* 3083 Sayılı Yasanın 13. Maddesine gereğince kısıtlıdır. (21.04.2010 tarih ve 2766 yevmiye no ile.)
* Kullanım Amacı: Kamu hizmetlerine ayrılan yerler ile Maliye Bakanlığınca değişik ihtiyaçlar için talep edilen taşınmazlar bedelsiz olarak Hazineye iade edilir. (29.12.2009 tarih ve 7520 yevmiye no ile.)
* İmar düzenlemesine alınmıştır. (11.06.2013 tarih ve 4703 yevmiye no ile.)</t>
  </si>
  <si>
    <t>M1 MERKEZİ İŞ ALANLARI</t>
  </si>
  <si>
    <t>* 3083 Sayılı Yasanın 13. Maddesine gereğince kısıtlıdır. (21.04.2010 tarih ve 2766 yevmiye no ile.)
* Kullanım Amacı: Kamu hizmetlerine ayrılan yerler ile Maliye Bakanlığınca değişik ihtiyaçlar için talep edilen taşınmazlar bedelsiz olarak Hazineye iade edilir. (29.12.2009 tarih ve 7520 yevmiye no ile.)
* Diğer (Konusu: Kamu Hizmetlerine ayrılan yerler ile Maliye Bakanlığınca değişik ihtiyaçlar için talep edilen taşınmazlar bedelsiz olarak Hazineye iade edilir. (16.05.2013 tarih ve 3938 yevmiye no ile.)
* İmar düzenlemesine alınmıştır. (11.06.2013 tarih ve 4703 yevmiye no ile.)</t>
  </si>
  <si>
    <t>E: 1.80 Yençok: 8 kat</t>
  </si>
  <si>
    <t>* Bu parsel aleyhine mecra intifa hakkı vardır. (16.06.1965 tarih ve 1782 yevmiye no ile)</t>
  </si>
  <si>
    <t>* 775 SAYILI YASAYA TABİDİR
* KAMU HİZMETLERİNE AYRILAN YERLER İLE MALİYE BAKANLIĞINCA DEĞİŞİK İHTİYAÇLARLA TALEP EDİLEN TAŞINMAZ MALLAR BEDELSİZ OLARAK HAZİNEYE İADE EDİLİR</t>
  </si>
  <si>
    <t>* 775 SAYILI YASAYA TABİDİR
* KULLANIM HAKKI 775 SAYILI AMAÇLARINDA KULLANILMAK ÜZERE BAYINDIRLIK VE İSKAN BAKANLIĞINA AİTTİR. 23/07/2003 YEV:1868 (23.07.2003 tarih ve 1868 yevmiye no ile.)
* Diğer (Konusu: Kamu hizmetlerine ayrılan yerler ile Maliye Bakanlığınca değişik ihtiyaçlarla talep edilen taşınmazlar bedelsiz olarak Hazineye iade edilir. ) Tarih: - Sayı: - (03.07.2013 tarih ve 4654 yevmiye no ile.)
* TEK.GENEL MÜDÜRLÜĞÜ LEHİNE 10640,M2 LİK DAİMİ İRTİFAK HAKKI,(4235 PARSELDEN)  (20.03.1972 tarih ve 584 yevmiye no ile.)</t>
  </si>
  <si>
    <t>* Diğer (Konusu: Kamu hizmetlerine ayrılan yerler ile Maliye Bakanlığınca değişik ihtiyaçlarla talep edilen taşınmazlar bedelsiz olarak Hazineye iade edilir. ) Tarih: - Sayı: - (03.07.2013 tarih ve 4654 yevmiye no ile.)</t>
  </si>
  <si>
    <t>E:0.50 Hmax:6.50
Parsel üzerinde araç tamir yetkili servisleri konumlanmaktadır.</t>
  </si>
  <si>
    <t>E=0.50  Hmax=7.50</t>
  </si>
  <si>
    <t>Kamu Hizmetlerine ayrılan yerler ile Maliye Bakanlığınca değişik ihtiyaçlarla talep edilen taşınmazlar bedelsiz olarak Hazineye iade edilir. (18.9.2014 tarih ve 9503 yevmiye no ile.)</t>
  </si>
  <si>
    <t>E:1.60 Yençok:serbest maxT.A.K.S.:0.30</t>
  </si>
  <si>
    <t xml:space="preserve">E:1.60 Yençok:serbest maxT.A.K.S.:0.30
Parsel üzerinde ~3-4 yaşlarında zeytin ağaçları mevcuttur. </t>
  </si>
  <si>
    <t>BOYNUYOĞUN</t>
  </si>
  <si>
    <t xml:space="preserve">E:1.60 Yençok:serbest maxT.A.K.S.:0.30
Taşınmaz üzerinde yer yer yetişkin zeytin ağaçları bulunmaktadır. </t>
  </si>
  <si>
    <t>E: 0.50 Hmax: Serbest</t>
  </si>
  <si>
    <t>E:0.75 Hmax:8.50 (2 kat)</t>
  </si>
  <si>
    <t>Kamu Hizmetlerine ayrılan yerler ile Maliye Bakanlığınca değişik ihtiyaçlarla talep edilen taşınmazlar bedelsiz olarak Hazineye iade edilir. (05.06.2009 tarih ve 9797 yevmiye no ile.)</t>
  </si>
  <si>
    <t>E:1.20 Hmax.:Serbest</t>
  </si>
  <si>
    <t>ALACAATLI</t>
  </si>
  <si>
    <t>ÖZEL EĞİTİM ALANI</t>
  </si>
  <si>
    <t>% 50 PEŞİN - 12 AY VADE</t>
  </si>
  <si>
    <t>NUSRATİYE (ARAZİ)</t>
  </si>
  <si>
    <t>Açıklama: KAMU HİZMETLERİNE AYRILAN YERLER İLE MALİYE BAKANLIĞINCA DEĞİŞİK İHTİYAÇLAR İÇİN TALEP EDİLEN TAŞINMAZLAR BEDELSİZ OLARAK HAZİNEYE İADE EDİLİR (22.11.2011 tarih ve 25840 yevmiye no ile.)</t>
  </si>
  <si>
    <t>SUSUZ-İMAR</t>
  </si>
  <si>
    <t>* ANKARA 1 .AS.HUK.MAH.NİN 15.11.2000 TARİH 1998 / 736 ESAS 2000 / 680 KARAR SAYILI İLANI İLE KADASTRO TESPİTİNİN İPTALİNE DAİR KESİNLEŞMİŞ MAHKEME KARARI MEVCUTTUR.
* Diğer (Konusu: " 5393 sayılı Belediye Kanunun 73.maddesinde değişiklik yapılan 5998 sayılı Yasa hükümlerine tabidir. ) Tarih: 04/11/2010 Sayı: 3773
* Yenimahalle Tapu Sicil Müdürlüğü ne 21/07/2011 tarih 2172 sayı ile yetki verilmiştir.</t>
  </si>
  <si>
    <t>E: 1.50 Hmin: 10 Kat Hmaks: Serbest</t>
  </si>
  <si>
    <t>ÇEŞME</t>
  </si>
  <si>
    <t>REİSDERE</t>
  </si>
  <si>
    <t>* Açıklama: YAPILACAK İMAR PLANINDA KAMU HİZMETLERİNE AYRILAN YERLER İLE MALİYE BAKANLIĞINCA DEĞİŞİK İHTİYAÇLARLA TALEP EDİLEN TAŞINMAZLAR BEDELSİ,Z OLARAK HAZİNEYE İADE EDİLİR. (04.08.2009 tarih ve 6351 yevmiye no ile.)
* Açıklama: YAPILACAK İMAR PLANINDA KAMU HİZMETLERİNE AYRILAN YERLER İLE MALİYE BAKANLIĞINCA DEĞİŞİK İHTİYAÇLARLA TALEP EDİLEN TAŞINMAZLAR BEDELSİZ OLARAK HAZİNEYE İADE EDİLİR (04.08.2009 tarih ve 6353 yevmiye no ile.)
* Açıklama: "Yapılacak imar planında Kamu hizmetlerine ayrılan yerler ile Maliya Bakanlığınca değişik ihmtiyaçlarla talep edilen taşınmazlar bedelsiz Hazineye iade edilir" (04.08.2009 tarih ve 6368 yevmiye no ile.)
* Açıklama: YAPILACAK İMAR PLANINDA KAMU HİZMETLERİNE AYRILAN YERLER İLE MALİYE BAKANLIĞINCA DEĞİŞİK İHTİYAÇLARLA TALEP EDİLEN TAŞINMAZLAR BEDELSİZ OLARAK HAZİNEYE İADE EDİLİR VE DEVİR SONRASI TASARRUFLARIN SORUMLULUĞU İLGİLİ İDAREYE AİTTİR. (21.10.2010 tarih ve 8404 yevmiye no ile.)</t>
  </si>
  <si>
    <t>* Açıklama: YAPILACAK İMAR PLANINDA KAMU HİZMETLERİNE AYRILAN YERLER İLE MALİYE BAKANLIĞINCA DEĞİŞİK İHTİYAÇLARLA TALEP EDİLEN TAŞINMAZLAR BEDELSİZ OLARAK HAZİNEYE İADE EDİLİR (04.08.2009 tarih ve 6355 yevmiye no ile.)
* Açıklama: "Yapılacak imar planında kamu hizmetlerine ayrılan yerler ile Maliye Bakanlığınca değişik ihtiyaçlarla talep edilen taşınmazlar bedelsiz olarak Hazineye iade edilir" (04.08.2009 tarih ve 6362 yevmiye no ile.)
* Açıklama: YAPILACAK İMAR PLANINDA KAMU HİZMETLERİNE AYRILAN YERLER İLE MALİYE BAKANLIĞINCA DEĞİŞİK İHTİYAÇLARLA TALEP EDİLEN TAŞINMAZLAR BEDELSİZ OLARAK HAZİNEYE İADE EDİLİR VE DEVİR SONRASI TASARRUFLARIN SORUMLULUĞU İLGİLİ İDAREYE AİTTİR. (21.10.2010 tarih ve 8404 yevmiye no ile.)</t>
  </si>
  <si>
    <t>* Açıklama: YAPILACAK İMAR PLANINDA KAMU HİZMETLERİNE AYRILAN YERLER İLE MALİYE BAKANLIĞINCA DEĞİŞİK İHTİYAÇLARLA TALEP EDİLEN TAŞINMAZLAR BEDELSİ,Z OLARAK HAZİNEYE İADE EDİLİR. (04.08.2009 tarih ve 6351 yevmiye no ile.)
* Açıklama: YAPILACAK İMAR PLANINDA KAMU HİZMETLERİNE AYRILAN YERLER İLE MALİYE BAKANLIĞINCA DEĞİŞİK İHTİYAÇLARLA TALEP EDİLEN TAŞINMAZLAR BEDELSİZ OLARAK HAZİNEYE İADE EDİLİR (04.08.2009 tarih ve 6355 yevmiye no ile.)</t>
  </si>
  <si>
    <t>* Açıklama: YAPILACAK İMAR PLANINDA KAMU HİZMETLERİNE AYRILAN YERLER İLE MALİYE BAKANLIĞINCA DEĞİŞİK İHTİYAÇLARLA TALEP EDİLEN TAŞINMAZLAR BEDELSİZ OLARAK HAZİNEYE İADE EDİLİR VE DEVİR SONRASI TASARRUFLARIN SORUMLULUĞU İLGİLİ İDAREYE AİTTİR. (21.10.2010 tarih ve 8404 yevmiye no ile.)</t>
  </si>
  <si>
    <t>SİİRT</t>
  </si>
  <si>
    <t>ÖZEL SAĞLIK TESİSİ ALANI</t>
  </si>
  <si>
    <t>E:1.20 Hmax:21.50</t>
  </si>
  <si>
    <t>TİCARET + KONUT</t>
  </si>
  <si>
    <t>E:1.75 Hmax:21.50</t>
  </si>
  <si>
    <t>H.: 4.50 m
BOTAŞ boru hattı koruma mesafesinde kalması nedeni ile BOTAŞ’tan izin ve görüş alınması gerekmektedir.</t>
  </si>
  <si>
    <t>E: 0.75 H.: 6.50
BOTAŞ boru hattı koruma mesafesinde kalması nedeni ile BOTAŞ’tan izin ve görüş alınması gerekmektedir. Ayrıca parselin bir kısmından yüksek gerilim hattı geçmekte olup TEİAŞ’tan izin ve görüş alınması gerekmektedir.</t>
  </si>
  <si>
    <t>T.A.K.S.: 0.30 K.A.K.S.:0.60 Ayrık nizam</t>
  </si>
  <si>
    <t>T.A.K.S.: 0.30 K.A.K.S.:1.50 Ayrık nizam
* BOTAŞ boru hattı koruma mesafesinde kalması nedeni ile BOTAŞ’tan izin ve görüş alınması gerekmektedir.
* Parsel üzerinde halihazırda Atatürk mahalle muhtarlığına ait 80 m2 kullanım alanlı tek katlı prefabrik yapı bulunmaktadır.</t>
  </si>
  <si>
    <t>* Açıklama: "Yapılacak imar planında kamu hizmetlerine ayrılan yerler ile Maliye Bakanlığınca değişik ihtiyaçlarla talep edilen taşınmazlar bedelsiz olarak Hazineye iade edilir" (04.08.2009 tarih ve 6362 yevmiye no ile.)
* Açıklama: YAPILACAK İMAR PLANINDA KAMU HİZMETLERİNE AYRILAN YERLER İLE MALİYE BAKANLIĞINCA DEĞİŞİK İHTİYAÇLARLA TALEP EDİLEN TAŞINMAZLAR BEDELSİ,Z OLARAK HAZİNEYE İADE EDİLİR. (04.08.2009 tarih ve 6351 yevmiye no ile.)
* Açıklama: YAPILACAK İMAR PLANINDA KAMU HİZMETLERİNE AYRILAN YERLER İLE MALİYE BAKANLIĞINCA DEĞİŞİK İHTİYAÇLARLA TALEP EDİLEN TAŞINMAZLAR BEDELSİZ OLARAK HAZİNEYE İADE EDİLİR VE DEVİR SONRASI TASARRUFLARIN SORUMLULUĞU İLGİLİ İDAREYE AİTTİR. (21.10.2010 tarih ve 8404 yevmiye no ile.)</t>
  </si>
  <si>
    <t>* Açıklama: YAPILACAK İMAR PLANINDA KAMU HİZMETLERİNE AYRILAN YERLER İLE MALİYE BAKANLIĞINCA DEĞİŞİK İHTİYAÇLARLA TALEP EDİLEN TAŞINMAZLAR BEDELSİ,Z OLARAK HAZİNEYE İADE EDİLİR. (04.08.2009 tarih ve 6351 yevmiye no ile.)
* Açıklama: YAPILACAK İMAR PLANINDA KAMU HİZMETLERİNE AYRILAN YERLER İLE MALİYE BAKANLIĞINCA DEĞİŞİK İHTİYAÇLARLA TALEP EDİLEN TAŞINMAZLAR BEDELSİZ OLARAK HAZİNEYE İADE EDİLİR (04.08.2009 tarih ve 6355 yevmiye no ile.)
* Açıklama: YAPILACAK İMAR PLANINDA KAMU HİZMETLERİNE AYRILAN YERLER İLE MALİYE BAKANLIĞINCA DEĞİŞİK İHTİYAÇLARLA TALEP EDİLEN TAŞINMAZLAR BEDELSİZ OLARAK HAZİNEYE İADE EDİLİR VE DEVİR SONRASI TASARRUFLARIN SORUMLULUĞU İLGİLİ İDAREYE AİTTİR. (21.10.2010 tarih ve 8404 yevmiye no ile.)</t>
  </si>
  <si>
    <t>E: 0.80 Yençok: 9.50</t>
  </si>
  <si>
    <t>T.A.K.S.:0.20 K.A.K.S.: 0.40</t>
  </si>
  <si>
    <t>E: 0.80 Yençok: 9.50
Parsel üzerinde şantiye yapıları ve besi damı bulunmaktadır.</t>
  </si>
  <si>
    <t>T.A.K.S.:0.20 K.A.K.S.: 0.40
Parsel üzerinde şantiye yapıları ve besi damı bulunmaktadır.</t>
  </si>
  <si>
    <t>E: 1.20 Hmax: 12.50</t>
  </si>
  <si>
    <t xml:space="preserve">E: 1.00 Yençok: Serbest
Başakşehir-Kayaşehir metrosu ile Başakşehir-Kayaşehir-Olimpiyat Tramvay Hattı şematik olarak gösterilmiş olup, İBB. Ulaşım Dairesi Başkanlığınca onaylanacak uygulama projelerine göre uygulama yapılacaktır. </t>
  </si>
  <si>
    <t>E: 1.00 Yençok: Serbest</t>
  </si>
  <si>
    <t>E: 0.65 Yençok: 6.50</t>
  </si>
  <si>
    <t>YÖNETİM PLANI:02.12.2005</t>
  </si>
  <si>
    <t>E: 2.00 Hmax: Serbest
12375 ada 3 parsel no.lu taşınmazın imar uygulaması sonucu oluşacak mülkiyete esas alan üzerinden mahsuplaşılacaktır.</t>
  </si>
  <si>
    <t>E: 0.50 Hmax: 6.75
12375 ada 2 parsel no.lu taşınmazın imar uygulaması sonucu oluşacak mülkiyete esas alan üzerinden mahsuplaşılacaktır.</t>
  </si>
  <si>
    <t>PEŞİNAT VE
VADE SEÇNEKLERİ
(88.SATIŞ İÇİN)</t>
  </si>
  <si>
    <r>
      <t>BEDEL (TL</t>
    </r>
    <r>
      <rPr>
        <sz val="14"/>
        <rFont val="Times New Roman"/>
        <family val="1"/>
      </rPr>
      <t>)</t>
    </r>
  </si>
  <si>
    <t xml:space="preserve">Diğer (Konusu:  -"kamu hizmetlerine ayrılan yerler ile Maliye Bakanlığınca değişik ihtiyaçlarla talep edilen taşınmazlar bedelsiz olarak Hazineye iade edilir." ) Tarih: -18/11/2016 Sayı:  -134008 (24.11.2016 tarih ve 28457 yevmiye no ile.)
İpotek: Alacaklı Bekir KARAHAN adına 1. dereceden 6 ay süreli 2.000.00 ETL ipotek  (21.04.1956 tarih ve 1135 yevmiye no ile.)
Düşünceler: A ilave: Hilmi BÜLBÜL ipoteği kabul suretiyle satın aldı. (14.12.2006 tarih ve 1601 yevmiye no ile.)
</t>
  </si>
  <si>
    <r>
      <t>Diğer (Konusu:  KAMU HİZMETLERİNE AYRILAN YERLER İLE MALİYE BAKANLIĞINCA DEĞİŞİK İHTİYAÇLAR İÇİN TALEP EDİLEN TAŞINMAZLAR BEDELSİZ OLARAK HAZİNEYE İADE EDİLİR. ŞERHİ İŞLENMEK SÜRETİYLE  19.07.2010 TARİH 5091 YEV ) Tarih: 09072010 Sayı:  5797 (19.07.2010 tarih ve 5091 yevmiye no ile.)</t>
    </r>
  </si>
  <si>
    <t>TOPLAM</t>
  </si>
  <si>
    <t>TRABZON</t>
  </si>
  <si>
    <t>ORTAHİSAR</t>
  </si>
  <si>
    <t>GÜLBAHARHATUN</t>
  </si>
  <si>
    <t>Yaptıracakları inşaat muvakkattır. (05/12/1966-4719)
1710 sayılı yasanın 8.maddesine istinaden eski eserdir.(15/06/1981-1752)
8 parsel üzerinde inşa edilen binalar planında görüldüğü şekilde bu parsele tecavüzlüdür.
H:345 sahifedeki gayrimenkul aleyhine planında gösterilen ebad ve kısım üzerinde damla hakkı.
M:333 sahifedeki gayrimenhkul lehine planında gösterilen ebad ve kısım üzerinde damla hakkı.</t>
  </si>
  <si>
    <t>TURİZM TESİS ALANI + YOL</t>
  </si>
  <si>
    <t>% 50 PEŞİN - 24 AY VADE</t>
  </si>
  <si>
    <t xml:space="preserve">E:1.50
</t>
  </si>
  <si>
    <t>TEKLİF BEDEL</t>
  </si>
  <si>
    <t>BAYRAK NO</t>
  </si>
  <si>
    <t>İNT-1030</t>
  </si>
  <si>
    <t>392-398</t>
  </si>
  <si>
    <t>PEŞİN + PEŞİNAT</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</si>
</sst>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0\ _T_L"/>
    <numFmt numFmtId="174" formatCode="&quot;Evet&quot;;&quot;Evet&quot;;&quot;Hayır&quot;"/>
    <numFmt numFmtId="175" formatCode="&quot;Doğru&quot;;&quot;Doğru&quot;;&quot;Yanlış&quot;"/>
    <numFmt numFmtId="176" formatCode="&quot;Açık&quot;;&quot;Açık&quot;;&quot;Kapalı&quot;"/>
    <numFmt numFmtId="177" formatCode="_-* #,##0.00_-;\-* #,##0.00_-;_-* &quot;-&quot;??_-;_-@_-"/>
    <numFmt numFmtId="178" formatCode="[$€-2]\ #,##0.00_);[Red]\([$€-2]\ #,##0.00\)"/>
    <numFmt numFmtId="179" formatCode="#,##0\ _Y_T_L"/>
    <numFmt numFmtId="180" formatCode="[$¥€-2]\ #,##0.00_);[Red]\([$€-2]\ #,##0.00\)"/>
    <numFmt numFmtId="181" formatCode="#,##0.000"/>
    <numFmt numFmtId="182" formatCode="#,##0.00;[Red]#,##0.00"/>
    <numFmt numFmtId="183" formatCode="_-* #,##0_-;\-* #,##0_-;_-* &quot;-&quot;_-;_-@_-"/>
    <numFmt numFmtId="184" formatCode="_-&quot;TL&quot;\ * #,##0_-;\-&quot;TL&quot;\ * #,##0_-;_-&quot;TL&quot;\ * &quot;-&quot;_-;_-@_-"/>
    <numFmt numFmtId="185" formatCode="_-&quot;TL&quot;\ * #,##0.00_-;\-&quot;TL&quot;\ * #,##0.00_-;_-&quot;TL&quot;\ * &quot;-&quot;??_-;_-@_-"/>
  </numFmts>
  <fonts count="49">
    <font>
      <sz val="10"/>
      <name val="Arial Tur"/>
      <family val="0"/>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35"/>
      <color indexed="36"/>
      <name val="Calibri"/>
      <family val="2"/>
    </font>
    <font>
      <u val="single"/>
      <sz val="9.35"/>
      <color indexed="12"/>
      <name val="Calibri"/>
      <family val="2"/>
    </font>
    <font>
      <sz val="14"/>
      <name val="Times New Roman"/>
      <family val="1"/>
    </font>
    <font>
      <b/>
      <sz val="14"/>
      <name val="Times New Roman"/>
      <family val="1"/>
    </font>
    <font>
      <sz val="14"/>
      <color indexed="10"/>
      <name val="Times New Roman"/>
      <family val="1"/>
    </font>
    <font>
      <b/>
      <sz val="14"/>
      <color indexed="8"/>
      <name val="Times New Roman"/>
      <family val="1"/>
    </font>
    <font>
      <sz val="16"/>
      <color indexed="8"/>
      <name val="Times New Roman"/>
      <family val="1"/>
    </font>
    <font>
      <sz val="14"/>
      <color indexed="8"/>
      <name val="Times New Roman"/>
      <family val="1"/>
    </font>
    <font>
      <b/>
      <sz val="16"/>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Times New Roman"/>
      <family val="1"/>
    </font>
    <font>
      <sz val="16"/>
      <color theme="1"/>
      <name val="Times New Roman"/>
      <family val="1"/>
    </font>
    <font>
      <sz val="14"/>
      <color theme="1"/>
      <name val="Times New Roman"/>
      <family val="1"/>
    </font>
    <font>
      <b/>
      <sz val="16"/>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 fillId="21" borderId="0" applyNumberFormat="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38" borderId="5" applyNumberFormat="0" applyAlignment="0" applyProtection="0"/>
    <xf numFmtId="0" fontId="6" fillId="39" borderId="6" applyNumberFormat="0" applyAlignment="0" applyProtection="0"/>
    <xf numFmtId="0" fontId="36" fillId="40" borderId="7" applyNumberFormat="0" applyAlignment="0" applyProtection="0"/>
    <xf numFmtId="0" fontId="7" fillId="0" borderId="0" applyNumberFormat="0" applyFill="0" applyBorder="0" applyAlignment="0" applyProtection="0"/>
    <xf numFmtId="0" fontId="37" fillId="41" borderId="8" applyNumberFormat="0" applyAlignment="0" applyProtection="0"/>
    <xf numFmtId="0" fontId="8" fillId="22" borderId="0" applyNumberFormat="0" applyBorder="0" applyAlignment="0" applyProtection="0"/>
    <xf numFmtId="0" fontId="9" fillId="0" borderId="9" applyNumberFormat="0" applyFill="0" applyAlignment="0" applyProtection="0"/>
    <xf numFmtId="0" fontId="10" fillId="0" borderId="10" applyNumberFormat="0" applyFill="0" applyAlignment="0" applyProtection="0"/>
    <xf numFmtId="0" fontId="11" fillId="0" borderId="11" applyNumberFormat="0" applyFill="0" applyAlignment="0" applyProtection="0"/>
    <xf numFmtId="0" fontId="11" fillId="0" borderId="0" applyNumberFormat="0" applyFill="0" applyBorder="0" applyAlignment="0" applyProtection="0"/>
    <xf numFmtId="0" fontId="38" fillId="40" borderId="8" applyNumberFormat="0" applyAlignment="0" applyProtection="0"/>
    <xf numFmtId="0" fontId="12" fillId="25" borderId="5" applyNumberFormat="0" applyAlignment="0" applyProtection="0"/>
    <xf numFmtId="0" fontId="39" fillId="42" borderId="12" applyNumberFormat="0" applyAlignment="0" applyProtection="0"/>
    <xf numFmtId="0" fontId="40" fillId="4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41" fillId="44" borderId="0" applyNumberFormat="0" applyBorder="0" applyAlignment="0" applyProtection="0"/>
    <xf numFmtId="0" fontId="13" fillId="0" borderId="13" applyNumberFormat="0" applyFill="0" applyAlignment="0" applyProtection="0"/>
    <xf numFmtId="0" fontId="14" fillId="4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0" fillId="46" borderId="14" applyNumberFormat="0" applyFont="0" applyAlignment="0" applyProtection="0"/>
    <xf numFmtId="0" fontId="2" fillId="47" borderId="15" applyNumberFormat="0" applyFont="0" applyAlignment="0" applyProtection="0"/>
    <xf numFmtId="0" fontId="42" fillId="48" borderId="0" applyNumberFormat="0" applyBorder="0" applyAlignment="0" applyProtection="0"/>
    <xf numFmtId="0" fontId="15" fillId="38" borderId="1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43" fillId="0" borderId="17" applyNumberFormat="0" applyFill="0" applyAlignment="0" applyProtection="0"/>
    <xf numFmtId="0" fontId="17" fillId="0" borderId="18"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21" fillId="0" borderId="19" xfId="0" applyFont="1" applyFill="1" applyBorder="1" applyAlignment="1">
      <alignment horizontal="center" vertical="center" wrapText="1"/>
    </xf>
    <xf numFmtId="0" fontId="21" fillId="0" borderId="19" xfId="0" applyFont="1" applyFill="1" applyBorder="1" applyAlignment="1">
      <alignment horizontal="center" vertical="center"/>
    </xf>
    <xf numFmtId="4" fontId="21" fillId="0" borderId="19" xfId="0" applyNumberFormat="1" applyFont="1" applyFill="1" applyBorder="1" applyAlignment="1">
      <alignment horizontal="center" vertical="center"/>
    </xf>
    <xf numFmtId="0" fontId="21" fillId="0" borderId="19" xfId="0" applyFont="1" applyFill="1" applyBorder="1" applyAlignment="1">
      <alignment vertical="center" wrapText="1"/>
    </xf>
    <xf numFmtId="0" fontId="45" fillId="0" borderId="0" xfId="0" applyFont="1" applyFill="1" applyAlignment="1">
      <alignment vertical="center"/>
    </xf>
    <xf numFmtId="0" fontId="21" fillId="0" borderId="0" xfId="0" applyFont="1" applyFill="1" applyAlignment="1">
      <alignment vertical="center"/>
    </xf>
    <xf numFmtId="0" fontId="46" fillId="0" borderId="0" xfId="0" applyFont="1" applyFill="1" applyAlignment="1">
      <alignment/>
    </xf>
    <xf numFmtId="0" fontId="47" fillId="0" borderId="0" xfId="0" applyFont="1" applyFill="1" applyAlignment="1">
      <alignment horizontal="center" vertical="center"/>
    </xf>
    <xf numFmtId="4" fontId="21" fillId="0" borderId="19" xfId="0" applyNumberFormat="1" applyFont="1" applyFill="1" applyBorder="1" applyAlignment="1">
      <alignment horizontal="right" vertical="center"/>
    </xf>
    <xf numFmtId="4" fontId="21" fillId="0" borderId="19" xfId="0" applyNumberFormat="1" applyFont="1" applyFill="1" applyBorder="1" applyAlignment="1">
      <alignment horizontal="center" vertical="center" wrapText="1"/>
    </xf>
    <xf numFmtId="0" fontId="21" fillId="0" borderId="0" xfId="0" applyFont="1" applyFill="1" applyAlignment="1">
      <alignment/>
    </xf>
    <xf numFmtId="0" fontId="21" fillId="0" borderId="0" xfId="0" applyFont="1" applyAlignment="1">
      <alignment/>
    </xf>
    <xf numFmtId="0" fontId="21" fillId="0" borderId="19" xfId="89" applyFont="1" applyFill="1" applyBorder="1" applyAlignment="1">
      <alignment horizontal="center" vertical="center"/>
      <protection/>
    </xf>
    <xf numFmtId="0" fontId="21" fillId="0" borderId="19" xfId="0" applyFont="1" applyFill="1" applyBorder="1" applyAlignment="1">
      <alignment horizontal="left" vertical="center" wrapText="1"/>
    </xf>
    <xf numFmtId="4" fontId="21" fillId="0" borderId="19" xfId="91" applyNumberFormat="1" applyFont="1" applyBorder="1" applyAlignment="1">
      <alignment horizontal="center" vertical="center" wrapText="1"/>
      <protection/>
    </xf>
    <xf numFmtId="4" fontId="21" fillId="0" borderId="19" xfId="91" applyNumberFormat="1" applyFont="1" applyFill="1" applyBorder="1" applyAlignment="1">
      <alignment horizontal="center" vertical="center" wrapText="1"/>
      <protection/>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21" fillId="0" borderId="0" xfId="0" applyFont="1" applyFill="1" applyAlignment="1">
      <alignment vertical="center" wrapText="1"/>
    </xf>
    <xf numFmtId="4" fontId="21" fillId="0" borderId="19" xfId="89" applyNumberFormat="1" applyFont="1" applyFill="1" applyBorder="1" applyAlignment="1">
      <alignment vertical="center"/>
      <protection/>
    </xf>
    <xf numFmtId="4" fontId="22" fillId="0" borderId="19" xfId="0" applyNumberFormat="1" applyFont="1" applyFill="1" applyBorder="1" applyAlignment="1">
      <alignment horizontal="center" vertical="center"/>
    </xf>
    <xf numFmtId="4" fontId="21" fillId="0" borderId="19" xfId="0" applyNumberFormat="1" applyFont="1" applyFill="1" applyBorder="1" applyAlignment="1">
      <alignment horizontal="right" vertical="center" wrapText="1"/>
    </xf>
    <xf numFmtId="4" fontId="21" fillId="0" borderId="19" xfId="0" applyNumberFormat="1" applyFont="1" applyFill="1" applyBorder="1" applyAlignment="1">
      <alignment vertical="center" wrapText="1"/>
    </xf>
    <xf numFmtId="4" fontId="21" fillId="0" borderId="19" xfId="0" applyNumberFormat="1" applyFont="1" applyFill="1" applyBorder="1" applyAlignment="1">
      <alignment vertical="center"/>
    </xf>
    <xf numFmtId="0" fontId="21" fillId="0" borderId="0" xfId="0" applyFont="1" applyFill="1" applyAlignment="1">
      <alignment horizontal="center"/>
    </xf>
    <xf numFmtId="4" fontId="21" fillId="0" borderId="0" xfId="0" applyNumberFormat="1" applyFont="1" applyFill="1" applyAlignment="1">
      <alignment horizontal="right"/>
    </xf>
    <xf numFmtId="4" fontId="21" fillId="0" borderId="0" xfId="0" applyNumberFormat="1" applyFont="1" applyFill="1" applyAlignment="1">
      <alignment horizontal="center" vertical="center"/>
    </xf>
    <xf numFmtId="4" fontId="21" fillId="0" borderId="0" xfId="0" applyNumberFormat="1" applyFont="1" applyFill="1" applyAlignment="1">
      <alignment horizontal="right" vertical="center"/>
    </xf>
    <xf numFmtId="1" fontId="21" fillId="0" borderId="0" xfId="0" applyNumberFormat="1" applyFont="1" applyFill="1" applyAlignment="1">
      <alignment horizontal="center" vertical="center"/>
    </xf>
    <xf numFmtId="0" fontId="48" fillId="0" borderId="0" xfId="0" applyFont="1" applyFill="1" applyAlignment="1">
      <alignment/>
    </xf>
    <xf numFmtId="4" fontId="45" fillId="0" borderId="0" xfId="0" applyNumberFormat="1" applyFont="1" applyFill="1" applyAlignment="1">
      <alignment vertical="center"/>
    </xf>
    <xf numFmtId="4" fontId="46" fillId="0" borderId="0" xfId="0" applyNumberFormat="1" applyFont="1" applyFill="1" applyAlignment="1">
      <alignment/>
    </xf>
    <xf numFmtId="4" fontId="47" fillId="0" borderId="19" xfId="0" applyNumberFormat="1" applyFont="1" applyFill="1" applyBorder="1" applyAlignment="1">
      <alignment horizontal="center" vertical="center"/>
    </xf>
    <xf numFmtId="0" fontId="45" fillId="0" borderId="0" xfId="0" applyFont="1" applyFill="1" applyAlignment="1">
      <alignment horizontal="right" vertical="center"/>
    </xf>
    <xf numFmtId="0" fontId="46" fillId="0" borderId="0" xfId="0" applyFont="1" applyFill="1" applyAlignment="1">
      <alignment horizontal="right"/>
    </xf>
    <xf numFmtId="0" fontId="22" fillId="0" borderId="20" xfId="0" applyFont="1" applyFill="1" applyBorder="1" applyAlignment="1">
      <alignment horizontal="center" vertical="center"/>
    </xf>
    <xf numFmtId="4" fontId="22" fillId="0" borderId="20" xfId="0" applyNumberFormat="1" applyFont="1" applyFill="1" applyBorder="1" applyAlignment="1">
      <alignment horizontal="right" vertical="center"/>
    </xf>
    <xf numFmtId="4" fontId="22" fillId="0" borderId="20" xfId="0" applyNumberFormat="1" applyFont="1" applyFill="1" applyBorder="1" applyAlignment="1">
      <alignment horizontal="right" vertical="center" wrapText="1"/>
    </xf>
    <xf numFmtId="4" fontId="22" fillId="0" borderId="20" xfId="0" applyNumberFormat="1" applyFont="1" applyFill="1" applyBorder="1" applyAlignment="1">
      <alignment horizontal="center" vertical="center" wrapText="1"/>
    </xf>
    <xf numFmtId="4" fontId="22" fillId="0" borderId="20" xfId="0" applyNumberFormat="1" applyFont="1" applyFill="1" applyBorder="1" applyAlignment="1">
      <alignment horizontal="center" vertical="center"/>
    </xf>
    <xf numFmtId="0" fontId="22" fillId="0" borderId="20" xfId="0" applyFont="1" applyFill="1" applyBorder="1" applyAlignment="1">
      <alignment horizontal="center" vertical="center" wrapText="1"/>
    </xf>
    <xf numFmtId="4" fontId="46" fillId="0" borderId="19" xfId="0" applyNumberFormat="1" applyFont="1" applyFill="1" applyBorder="1" applyAlignment="1">
      <alignment/>
    </xf>
    <xf numFmtId="0" fontId="46" fillId="0" borderId="19" xfId="0" applyFont="1" applyFill="1" applyBorder="1" applyAlignment="1">
      <alignment horizontal="right"/>
    </xf>
    <xf numFmtId="0" fontId="21" fillId="0" borderId="19" xfId="0" applyFont="1" applyFill="1" applyBorder="1" applyAlignment="1">
      <alignment horizontal="right" vertical="center"/>
    </xf>
    <xf numFmtId="0" fontId="21" fillId="0" borderId="19" xfId="0" applyFont="1" applyFill="1" applyBorder="1" applyAlignment="1">
      <alignment horizontal="right" vertical="center" wrapText="1"/>
    </xf>
    <xf numFmtId="0" fontId="47" fillId="0" borderId="19" xfId="0" applyFont="1" applyFill="1" applyBorder="1" applyAlignment="1">
      <alignment horizontal="right" vertical="center"/>
    </xf>
    <xf numFmtId="0" fontId="21" fillId="0" borderId="19" xfId="0" applyFont="1" applyFill="1" applyBorder="1" applyAlignment="1">
      <alignment horizontal="right"/>
    </xf>
    <xf numFmtId="0" fontId="21" fillId="55" borderId="19" xfId="0" applyFont="1" applyFill="1" applyBorder="1" applyAlignment="1">
      <alignment horizontal="right"/>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4" fontId="21" fillId="0" borderId="0" xfId="0" applyNumberFormat="1" applyFont="1" applyFill="1" applyBorder="1" applyAlignment="1">
      <alignment horizontal="center" vertical="center"/>
    </xf>
    <xf numFmtId="4" fontId="21" fillId="0" borderId="0" xfId="0" applyNumberFormat="1" applyFont="1" applyFill="1" applyBorder="1" applyAlignment="1">
      <alignment vertical="center" wrapText="1"/>
    </xf>
    <xf numFmtId="4" fontId="21" fillId="0" borderId="0" xfId="0" applyNumberFormat="1" applyFont="1" applyFill="1" applyBorder="1" applyAlignment="1">
      <alignment horizontal="center" vertical="center" wrapText="1"/>
    </xf>
    <xf numFmtId="0" fontId="47" fillId="0" borderId="0" xfId="0" applyFont="1" applyFill="1" applyBorder="1" applyAlignment="1">
      <alignment horizontal="right" vertical="center"/>
    </xf>
    <xf numFmtId="0" fontId="21" fillId="55" borderId="19" xfId="0" applyFont="1" applyFill="1" applyBorder="1" applyAlignment="1">
      <alignment horizontal="center" vertical="center"/>
    </xf>
    <xf numFmtId="0" fontId="21" fillId="55" borderId="19" xfId="0" applyFont="1" applyFill="1" applyBorder="1" applyAlignment="1">
      <alignment horizontal="center" vertical="center" wrapText="1"/>
    </xf>
    <xf numFmtId="4" fontId="21" fillId="55" borderId="19" xfId="0" applyNumberFormat="1" applyFont="1" applyFill="1" applyBorder="1" applyAlignment="1">
      <alignment horizontal="right" vertical="center" wrapText="1"/>
    </xf>
    <xf numFmtId="4" fontId="21" fillId="55" borderId="19" xfId="0" applyNumberFormat="1" applyFont="1" applyFill="1" applyBorder="1" applyAlignment="1">
      <alignment vertical="center"/>
    </xf>
    <xf numFmtId="0" fontId="21" fillId="55" borderId="19" xfId="0" applyFont="1" applyFill="1" applyBorder="1" applyAlignment="1">
      <alignment horizontal="right" vertical="center"/>
    </xf>
    <xf numFmtId="4" fontId="21" fillId="55" borderId="19" xfId="91" applyNumberFormat="1" applyFont="1" applyFill="1" applyBorder="1" applyAlignment="1">
      <alignment horizontal="center" vertical="center" wrapText="1"/>
      <protection/>
    </xf>
    <xf numFmtId="0" fontId="21" fillId="55" borderId="19" xfId="0" applyFont="1" applyFill="1" applyBorder="1" applyAlignment="1">
      <alignment horizontal="left" vertical="center" wrapText="1"/>
    </xf>
    <xf numFmtId="4" fontId="21" fillId="55" borderId="19" xfId="0" applyNumberFormat="1" applyFont="1" applyFill="1" applyBorder="1" applyAlignment="1">
      <alignment horizontal="center" vertical="center"/>
    </xf>
    <xf numFmtId="0" fontId="21" fillId="55" borderId="0" xfId="0" applyFont="1" applyFill="1" applyAlignment="1">
      <alignment vertical="center"/>
    </xf>
    <xf numFmtId="4" fontId="22" fillId="0" borderId="0" xfId="0" applyNumberFormat="1" applyFont="1" applyFill="1" applyBorder="1" applyAlignment="1">
      <alignment horizontal="center" vertical="center"/>
    </xf>
    <xf numFmtId="4" fontId="47" fillId="0" borderId="0" xfId="0" applyNumberFormat="1" applyFont="1" applyFill="1" applyAlignment="1">
      <alignment horizontal="center" vertical="center"/>
    </xf>
    <xf numFmtId="4" fontId="21" fillId="0" borderId="21" xfId="0" applyNumberFormat="1" applyFont="1" applyFill="1" applyBorder="1" applyAlignment="1">
      <alignment horizontal="center" vertical="center"/>
    </xf>
    <xf numFmtId="4" fontId="46" fillId="0" borderId="21" xfId="0" applyNumberFormat="1" applyFont="1" applyFill="1" applyBorder="1" applyAlignment="1">
      <alignment/>
    </xf>
    <xf numFmtId="0" fontId="46" fillId="0" borderId="21" xfId="0" applyFont="1" applyFill="1" applyBorder="1" applyAlignment="1">
      <alignment horizontal="right"/>
    </xf>
    <xf numFmtId="0" fontId="21" fillId="0" borderId="21" xfId="0" applyFont="1" applyFill="1" applyBorder="1" applyAlignment="1">
      <alignment horizontal="center" vertical="center" wrapText="1"/>
    </xf>
    <xf numFmtId="4" fontId="22" fillId="0" borderId="22" xfId="0" applyNumberFormat="1" applyFont="1" applyFill="1" applyBorder="1" applyAlignment="1">
      <alignment horizontal="center" vertical="center"/>
    </xf>
    <xf numFmtId="4" fontId="45" fillId="0" borderId="22" xfId="0" applyNumberFormat="1" applyFont="1" applyFill="1" applyBorder="1" applyAlignment="1">
      <alignment horizontal="right" vertical="center"/>
    </xf>
    <xf numFmtId="4" fontId="22" fillId="55" borderId="23" xfId="0" applyNumberFormat="1" applyFont="1" applyFill="1" applyBorder="1" applyAlignment="1">
      <alignment horizontal="center" vertical="center" wrapText="1"/>
    </xf>
    <xf numFmtId="4" fontId="22" fillId="55" borderId="24" xfId="0" applyNumberFormat="1" applyFont="1" applyFill="1" applyBorder="1" applyAlignment="1">
      <alignment horizontal="center" vertical="center"/>
    </xf>
    <xf numFmtId="4" fontId="22" fillId="55" borderId="0" xfId="0" applyNumberFormat="1" applyFont="1" applyFill="1" applyBorder="1" applyAlignment="1">
      <alignment horizontal="center" vertical="center"/>
    </xf>
    <xf numFmtId="0" fontId="45" fillId="55" borderId="0" xfId="0" applyFont="1" applyFill="1" applyBorder="1" applyAlignment="1">
      <alignment horizontal="right" vertical="center"/>
    </xf>
  </cellXfs>
  <cellStyles count="10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0]" xfId="65"/>
    <cellStyle name="Binlik Ayracı 2" xfId="66"/>
    <cellStyle name="Binlik Ayracı 2 2" xfId="67"/>
    <cellStyle name="Calculation" xfId="68"/>
    <cellStyle name="Check Cell" xfId="69"/>
    <cellStyle name="Çıkış" xfId="70"/>
    <cellStyle name="Explanatory Text" xfId="71"/>
    <cellStyle name="Giriş" xfId="72"/>
    <cellStyle name="Good" xfId="73"/>
    <cellStyle name="Heading 1" xfId="74"/>
    <cellStyle name="Heading 2" xfId="75"/>
    <cellStyle name="Heading 3" xfId="76"/>
    <cellStyle name="Heading 4" xfId="77"/>
    <cellStyle name="Hesaplama" xfId="78"/>
    <cellStyle name="Input" xfId="79"/>
    <cellStyle name="İşaretli Hücre" xfId="80"/>
    <cellStyle name="İyi" xfId="81"/>
    <cellStyle name="Followed Hyperlink" xfId="82"/>
    <cellStyle name="Hyperlink" xfId="83"/>
    <cellStyle name="Kötü" xfId="84"/>
    <cellStyle name="Linked Cell" xfId="85"/>
    <cellStyle name="Neutral" xfId="86"/>
    <cellStyle name="Normal 2" xfId="87"/>
    <cellStyle name="Normal 2 17" xfId="88"/>
    <cellStyle name="Normal 2 17 2" xfId="89"/>
    <cellStyle name="Normal 2 2" xfId="90"/>
    <cellStyle name="Normal 2 3" xfId="91"/>
    <cellStyle name="Normal 3" xfId="92"/>
    <cellStyle name="Normal 3 2" xfId="93"/>
    <cellStyle name="Normal 4" xfId="94"/>
    <cellStyle name="Normal 5" xfId="95"/>
    <cellStyle name="Normal 5 2" xfId="96"/>
    <cellStyle name="Normal 6" xfId="97"/>
    <cellStyle name="Normal 7" xfId="98"/>
    <cellStyle name="Not" xfId="99"/>
    <cellStyle name="Note" xfId="100"/>
    <cellStyle name="Nötr" xfId="101"/>
    <cellStyle name="Output" xfId="102"/>
    <cellStyle name="Currency" xfId="103"/>
    <cellStyle name="Currency [0]" xfId="104"/>
    <cellStyle name="Title" xfId="105"/>
    <cellStyle name="Toplam" xfId="106"/>
    <cellStyle name="Total" xfId="107"/>
    <cellStyle name="Uyarı Metni" xfId="108"/>
    <cellStyle name="Comma" xfId="109"/>
    <cellStyle name="Virgül 2" xfId="110"/>
    <cellStyle name="Virgül 3" xfId="111"/>
    <cellStyle name="Vurgu1" xfId="112"/>
    <cellStyle name="Vurgu2" xfId="113"/>
    <cellStyle name="Vurgu3" xfId="114"/>
    <cellStyle name="Vurgu4" xfId="115"/>
    <cellStyle name="Vurgu5" xfId="116"/>
    <cellStyle name="Vurgu6" xfId="117"/>
    <cellStyle name="Warning Text" xfId="118"/>
    <cellStyle name="Percent"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19"/>
  <sheetViews>
    <sheetView view="pageBreakPreview" zoomScale="60" zoomScaleNormal="55" workbookViewId="0" topLeftCell="A1">
      <pane ySplit="1" topLeftCell="A98" activePane="bottomLeft" state="frozen"/>
      <selection pane="topLeft" activeCell="G1" sqref="G1"/>
      <selection pane="bottomLeft" activeCell="D49" sqref="D49"/>
    </sheetView>
  </sheetViews>
  <sheetFormatPr defaultColWidth="9.00390625" defaultRowHeight="12.75"/>
  <cols>
    <col min="1" max="1" width="8.25390625" style="11" bestFit="1" customWidth="1"/>
    <col min="2" max="2" width="18.375" style="18" bestFit="1" customWidth="1"/>
    <col min="3" max="3" width="21.875" style="18" bestFit="1" customWidth="1"/>
    <col min="4" max="4" width="23.25390625" style="18" customWidth="1"/>
    <col min="5" max="5" width="8.75390625" style="25" bestFit="1" customWidth="1"/>
    <col min="6" max="6" width="12.00390625" style="25" bestFit="1" customWidth="1"/>
    <col min="7" max="7" width="18.625" style="26" customWidth="1"/>
    <col min="8" max="8" width="17.125" style="26" customWidth="1"/>
    <col min="9" max="9" width="27.125" style="27" customWidth="1"/>
    <col min="10" max="10" width="25.75390625" style="32" customWidth="1"/>
    <col min="11" max="11" width="21.25390625" style="35" customWidth="1"/>
    <col min="12" max="12" width="54.00390625" style="18" bestFit="1" customWidth="1"/>
    <col min="13" max="13" width="225.625" style="18" hidden="1" customWidth="1"/>
    <col min="14" max="14" width="255.75390625" style="19" hidden="1" customWidth="1"/>
    <col min="15" max="15" width="13.25390625" style="27" bestFit="1" customWidth="1"/>
    <col min="16" max="16" width="34.375" style="29" bestFit="1" customWidth="1"/>
    <col min="17" max="17" width="16.875" style="7" bestFit="1" customWidth="1"/>
    <col min="18" max="16384" width="9.125" style="7" customWidth="1"/>
  </cols>
  <sheetData>
    <row r="1" spans="1:16" s="5" customFormat="1" ht="56.25">
      <c r="A1" s="36" t="s">
        <v>0</v>
      </c>
      <c r="B1" s="36" t="s">
        <v>1</v>
      </c>
      <c r="C1" s="36" t="s">
        <v>2</v>
      </c>
      <c r="D1" s="36" t="s">
        <v>3</v>
      </c>
      <c r="E1" s="36" t="s">
        <v>4</v>
      </c>
      <c r="F1" s="36" t="s">
        <v>5</v>
      </c>
      <c r="G1" s="37" t="s">
        <v>74</v>
      </c>
      <c r="H1" s="38" t="s">
        <v>75</v>
      </c>
      <c r="I1" s="40" t="s">
        <v>159</v>
      </c>
      <c r="J1" s="31" t="s">
        <v>170</v>
      </c>
      <c r="K1" s="34" t="s">
        <v>171</v>
      </c>
      <c r="L1" s="36" t="s">
        <v>7</v>
      </c>
      <c r="M1" s="39" t="s">
        <v>9</v>
      </c>
      <c r="N1" s="39" t="s">
        <v>8</v>
      </c>
      <c r="O1" s="40" t="s">
        <v>10</v>
      </c>
      <c r="P1" s="41" t="s">
        <v>158</v>
      </c>
    </row>
    <row r="2" spans="1:16" s="6" customFormat="1" ht="166.5" customHeight="1">
      <c r="A2" s="2">
        <v>1</v>
      </c>
      <c r="B2" s="2" t="s">
        <v>31</v>
      </c>
      <c r="C2" s="2" t="s">
        <v>51</v>
      </c>
      <c r="D2" s="1" t="s">
        <v>79</v>
      </c>
      <c r="E2" s="1">
        <v>10583</v>
      </c>
      <c r="F2" s="1">
        <v>8</v>
      </c>
      <c r="G2" s="22">
        <v>1333</v>
      </c>
      <c r="H2" s="22">
        <v>1333</v>
      </c>
      <c r="I2" s="3">
        <f aca="true" t="shared" si="0" ref="I2:I33">+O2*H2</f>
        <v>5332000</v>
      </c>
      <c r="J2" s="24">
        <v>5600000</v>
      </c>
      <c r="K2" s="44">
        <v>541</v>
      </c>
      <c r="L2" s="1" t="s">
        <v>19</v>
      </c>
      <c r="M2" s="15" t="s">
        <v>81</v>
      </c>
      <c r="N2" s="14" t="s">
        <v>160</v>
      </c>
      <c r="O2" s="3">
        <v>4000</v>
      </c>
      <c r="P2" s="3" t="s">
        <v>48</v>
      </c>
    </row>
    <row r="3" spans="1:16" ht="37.5">
      <c r="A3" s="2">
        <v>2</v>
      </c>
      <c r="B3" s="2" t="s">
        <v>34</v>
      </c>
      <c r="C3" s="2" t="s">
        <v>35</v>
      </c>
      <c r="D3" s="2" t="s">
        <v>36</v>
      </c>
      <c r="E3" s="2">
        <v>1395</v>
      </c>
      <c r="F3" s="2">
        <v>1</v>
      </c>
      <c r="G3" s="9">
        <v>5000</v>
      </c>
      <c r="H3" s="9">
        <v>2486.93</v>
      </c>
      <c r="I3" s="3">
        <f t="shared" si="0"/>
        <v>1119118.5</v>
      </c>
      <c r="J3" s="42">
        <v>1120000</v>
      </c>
      <c r="K3" s="43">
        <v>742</v>
      </c>
      <c r="L3" s="1" t="s">
        <v>12</v>
      </c>
      <c r="M3" s="2" t="s">
        <v>80</v>
      </c>
      <c r="N3" s="14" t="s">
        <v>161</v>
      </c>
      <c r="O3" s="3">
        <v>450</v>
      </c>
      <c r="P3" s="2" t="s">
        <v>48</v>
      </c>
    </row>
    <row r="4" spans="1:16" s="6" customFormat="1" ht="37.5">
      <c r="A4" s="2">
        <v>3</v>
      </c>
      <c r="B4" s="2" t="s">
        <v>11</v>
      </c>
      <c r="C4" s="2" t="s">
        <v>77</v>
      </c>
      <c r="D4" s="2" t="s">
        <v>78</v>
      </c>
      <c r="E4" s="1">
        <v>98221</v>
      </c>
      <c r="F4" s="1">
        <v>5</v>
      </c>
      <c r="G4" s="22">
        <v>1000</v>
      </c>
      <c r="H4" s="22">
        <v>1000</v>
      </c>
      <c r="I4" s="3">
        <f t="shared" si="0"/>
        <v>190000</v>
      </c>
      <c r="J4" s="24">
        <v>190000</v>
      </c>
      <c r="K4" s="44">
        <v>439</v>
      </c>
      <c r="L4" s="3" t="s">
        <v>19</v>
      </c>
      <c r="M4" s="2" t="s">
        <v>86</v>
      </c>
      <c r="N4" s="4" t="s">
        <v>85</v>
      </c>
      <c r="O4" s="3">
        <v>190</v>
      </c>
      <c r="P4" s="3" t="s">
        <v>48</v>
      </c>
    </row>
    <row r="5" spans="1:16" s="6" customFormat="1" ht="37.5">
      <c r="A5" s="2">
        <v>4</v>
      </c>
      <c r="B5" s="2" t="s">
        <v>34</v>
      </c>
      <c r="C5" s="2" t="s">
        <v>35</v>
      </c>
      <c r="D5" s="2" t="s">
        <v>36</v>
      </c>
      <c r="E5" s="1">
        <v>1969</v>
      </c>
      <c r="F5" s="1">
        <v>1</v>
      </c>
      <c r="G5" s="22">
        <v>4669.65</v>
      </c>
      <c r="H5" s="22">
        <v>4669.65</v>
      </c>
      <c r="I5" s="3">
        <f t="shared" si="0"/>
        <v>1517636.2499999998</v>
      </c>
      <c r="J5" s="24">
        <v>1518000</v>
      </c>
      <c r="K5" s="44">
        <v>701</v>
      </c>
      <c r="L5" s="3" t="s">
        <v>98</v>
      </c>
      <c r="M5" s="2" t="s">
        <v>99</v>
      </c>
      <c r="N5" s="4" t="s">
        <v>100</v>
      </c>
      <c r="O5" s="3">
        <v>325</v>
      </c>
      <c r="P5" s="3" t="s">
        <v>48</v>
      </c>
    </row>
    <row r="6" spans="1:16" s="6" customFormat="1" ht="75">
      <c r="A6" s="2">
        <v>5</v>
      </c>
      <c r="B6" s="2" t="s">
        <v>34</v>
      </c>
      <c r="C6" s="2" t="s">
        <v>35</v>
      </c>
      <c r="D6" s="2" t="s">
        <v>36</v>
      </c>
      <c r="E6" s="1">
        <v>1969</v>
      </c>
      <c r="F6" s="1">
        <v>2</v>
      </c>
      <c r="G6" s="22">
        <v>2870.04</v>
      </c>
      <c r="H6" s="22">
        <v>1289.37</v>
      </c>
      <c r="I6" s="3">
        <f t="shared" si="0"/>
        <v>386810.99999999994</v>
      </c>
      <c r="J6" s="24">
        <v>387000</v>
      </c>
      <c r="K6" s="44">
        <v>254</v>
      </c>
      <c r="L6" s="3" t="s">
        <v>98</v>
      </c>
      <c r="M6" s="2" t="s">
        <v>99</v>
      </c>
      <c r="N6" s="4" t="s">
        <v>101</v>
      </c>
      <c r="O6" s="3">
        <v>300</v>
      </c>
      <c r="P6" s="3" t="s">
        <v>48</v>
      </c>
    </row>
    <row r="7" spans="1:16" s="6" customFormat="1" ht="75">
      <c r="A7" s="2">
        <v>6</v>
      </c>
      <c r="B7" s="2" t="s">
        <v>34</v>
      </c>
      <c r="C7" s="2" t="s">
        <v>35</v>
      </c>
      <c r="D7" s="2" t="s">
        <v>36</v>
      </c>
      <c r="E7" s="1">
        <v>1969</v>
      </c>
      <c r="F7" s="1">
        <v>3</v>
      </c>
      <c r="G7" s="22">
        <v>2000</v>
      </c>
      <c r="H7" s="22">
        <v>203.99</v>
      </c>
      <c r="I7" s="3">
        <f t="shared" si="0"/>
        <v>76496.25</v>
      </c>
      <c r="J7" s="24">
        <v>77000</v>
      </c>
      <c r="K7" s="44">
        <v>320</v>
      </c>
      <c r="L7" s="3" t="s">
        <v>98</v>
      </c>
      <c r="M7" s="2" t="s">
        <v>99</v>
      </c>
      <c r="N7" s="4" t="s">
        <v>102</v>
      </c>
      <c r="O7" s="3">
        <v>375</v>
      </c>
      <c r="P7" s="3" t="s">
        <v>48</v>
      </c>
    </row>
    <row r="8" spans="1:16" s="6" customFormat="1" ht="37.5">
      <c r="A8" s="2">
        <v>7</v>
      </c>
      <c r="B8" s="2" t="s">
        <v>34</v>
      </c>
      <c r="C8" s="2" t="s">
        <v>35</v>
      </c>
      <c r="D8" s="2" t="s">
        <v>36</v>
      </c>
      <c r="E8" s="1">
        <v>1969</v>
      </c>
      <c r="F8" s="1">
        <v>4</v>
      </c>
      <c r="G8" s="22">
        <v>2000</v>
      </c>
      <c r="H8" s="22">
        <v>1051.08</v>
      </c>
      <c r="I8" s="3">
        <f t="shared" si="0"/>
        <v>367878</v>
      </c>
      <c r="J8" s="24">
        <v>368000</v>
      </c>
      <c r="K8" s="44">
        <v>242</v>
      </c>
      <c r="L8" s="3" t="s">
        <v>98</v>
      </c>
      <c r="M8" s="2" t="s">
        <v>99</v>
      </c>
      <c r="N8" s="4" t="s">
        <v>100</v>
      </c>
      <c r="O8" s="3">
        <v>350</v>
      </c>
      <c r="P8" s="3" t="s">
        <v>48</v>
      </c>
    </row>
    <row r="9" spans="1:16" s="6" customFormat="1" ht="56.25">
      <c r="A9" s="2">
        <v>8</v>
      </c>
      <c r="B9" s="2" t="s">
        <v>34</v>
      </c>
      <c r="C9" s="2" t="s">
        <v>35</v>
      </c>
      <c r="D9" s="2" t="s">
        <v>36</v>
      </c>
      <c r="E9" s="1">
        <v>1975</v>
      </c>
      <c r="F9" s="1">
        <v>1</v>
      </c>
      <c r="G9" s="22">
        <v>12509.39</v>
      </c>
      <c r="H9" s="22">
        <v>4853.64</v>
      </c>
      <c r="I9" s="3">
        <f t="shared" si="0"/>
        <v>2669502</v>
      </c>
      <c r="J9" s="24">
        <v>2670000</v>
      </c>
      <c r="K9" s="44">
        <v>790</v>
      </c>
      <c r="L9" s="3" t="s">
        <v>104</v>
      </c>
      <c r="M9" s="1" t="s">
        <v>169</v>
      </c>
      <c r="N9" s="4" t="s">
        <v>103</v>
      </c>
      <c r="O9" s="3">
        <v>550</v>
      </c>
      <c r="P9" s="3" t="s">
        <v>48</v>
      </c>
    </row>
    <row r="10" spans="1:16" s="6" customFormat="1" ht="75">
      <c r="A10" s="2">
        <v>9</v>
      </c>
      <c r="B10" s="2" t="s">
        <v>34</v>
      </c>
      <c r="C10" s="2" t="s">
        <v>35</v>
      </c>
      <c r="D10" s="2" t="s">
        <v>36</v>
      </c>
      <c r="E10" s="1">
        <v>1975</v>
      </c>
      <c r="F10" s="1">
        <v>2</v>
      </c>
      <c r="G10" s="22">
        <v>6331.17</v>
      </c>
      <c r="H10" s="22">
        <v>2890.91</v>
      </c>
      <c r="I10" s="3">
        <f t="shared" si="0"/>
        <v>1127454.9</v>
      </c>
      <c r="J10" s="24">
        <v>1128000</v>
      </c>
      <c r="K10" s="44">
        <v>775</v>
      </c>
      <c r="L10" s="3" t="s">
        <v>98</v>
      </c>
      <c r="M10" s="1" t="s">
        <v>111</v>
      </c>
      <c r="N10" s="4" t="s">
        <v>105</v>
      </c>
      <c r="O10" s="3">
        <v>390</v>
      </c>
      <c r="P10" s="3" t="s">
        <v>48</v>
      </c>
    </row>
    <row r="11" spans="1:16" s="6" customFormat="1" ht="75">
      <c r="A11" s="2">
        <v>10</v>
      </c>
      <c r="B11" s="2" t="s">
        <v>34</v>
      </c>
      <c r="C11" s="2" t="s">
        <v>35</v>
      </c>
      <c r="D11" s="2" t="s">
        <v>36</v>
      </c>
      <c r="E11" s="1">
        <v>1975</v>
      </c>
      <c r="F11" s="1">
        <v>3</v>
      </c>
      <c r="G11" s="22">
        <v>6498.87</v>
      </c>
      <c r="H11" s="22">
        <v>3440.62</v>
      </c>
      <c r="I11" s="3">
        <f t="shared" si="0"/>
        <v>1341841.8</v>
      </c>
      <c r="J11" s="24">
        <v>1342000</v>
      </c>
      <c r="K11" s="44">
        <v>788</v>
      </c>
      <c r="L11" s="3" t="s">
        <v>98</v>
      </c>
      <c r="M11" s="1" t="s">
        <v>111</v>
      </c>
      <c r="N11" s="4" t="s">
        <v>105</v>
      </c>
      <c r="O11" s="3">
        <v>390</v>
      </c>
      <c r="P11" s="3" t="s">
        <v>48</v>
      </c>
    </row>
    <row r="12" spans="1:16" s="6" customFormat="1" ht="75">
      <c r="A12" s="2">
        <v>11</v>
      </c>
      <c r="B12" s="2" t="s">
        <v>34</v>
      </c>
      <c r="C12" s="2" t="s">
        <v>35</v>
      </c>
      <c r="D12" s="2" t="s">
        <v>36</v>
      </c>
      <c r="E12" s="1">
        <v>1975</v>
      </c>
      <c r="F12" s="1">
        <v>4</v>
      </c>
      <c r="G12" s="22">
        <v>6100.81</v>
      </c>
      <c r="H12" s="22">
        <v>2660.55</v>
      </c>
      <c r="I12" s="3">
        <f t="shared" si="0"/>
        <v>1037614.5000000001</v>
      </c>
      <c r="J12" s="24">
        <v>1050000</v>
      </c>
      <c r="K12" s="44">
        <v>508</v>
      </c>
      <c r="L12" s="3" t="s">
        <v>98</v>
      </c>
      <c r="M12" s="1" t="s">
        <v>49</v>
      </c>
      <c r="N12" s="4" t="s">
        <v>105</v>
      </c>
      <c r="O12" s="3">
        <v>390</v>
      </c>
      <c r="P12" s="3" t="s">
        <v>48</v>
      </c>
    </row>
    <row r="13" spans="1:16" s="6" customFormat="1" ht="75">
      <c r="A13" s="2">
        <v>12</v>
      </c>
      <c r="B13" s="2" t="s">
        <v>34</v>
      </c>
      <c r="C13" s="2" t="s">
        <v>35</v>
      </c>
      <c r="D13" s="2" t="s">
        <v>36</v>
      </c>
      <c r="E13" s="1">
        <v>1975</v>
      </c>
      <c r="F13" s="1">
        <v>6</v>
      </c>
      <c r="G13" s="22">
        <v>11197.42</v>
      </c>
      <c r="H13" s="22">
        <v>11197.42</v>
      </c>
      <c r="I13" s="3">
        <f t="shared" si="0"/>
        <v>3807122.8</v>
      </c>
      <c r="J13" s="24">
        <v>6400000</v>
      </c>
      <c r="K13" s="44">
        <v>710</v>
      </c>
      <c r="L13" s="3" t="s">
        <v>98</v>
      </c>
      <c r="M13" s="1" t="s">
        <v>49</v>
      </c>
      <c r="N13" s="4" t="s">
        <v>105</v>
      </c>
      <c r="O13" s="3">
        <v>340</v>
      </c>
      <c r="P13" s="3" t="s">
        <v>48</v>
      </c>
    </row>
    <row r="14" spans="1:16" s="6" customFormat="1" ht="37.5">
      <c r="A14" s="2">
        <v>13</v>
      </c>
      <c r="B14" s="2" t="s">
        <v>34</v>
      </c>
      <c r="C14" s="2" t="s">
        <v>35</v>
      </c>
      <c r="D14" s="2" t="s">
        <v>36</v>
      </c>
      <c r="E14" s="1">
        <v>1975</v>
      </c>
      <c r="F14" s="1">
        <v>7</v>
      </c>
      <c r="G14" s="22">
        <v>5953.65</v>
      </c>
      <c r="H14" s="22">
        <v>5953.65</v>
      </c>
      <c r="I14" s="3">
        <f t="shared" si="0"/>
        <v>1875399.75</v>
      </c>
      <c r="J14" s="24">
        <v>1876000</v>
      </c>
      <c r="K14" s="44">
        <v>831</v>
      </c>
      <c r="L14" s="3" t="s">
        <v>98</v>
      </c>
      <c r="M14" s="1" t="s">
        <v>49</v>
      </c>
      <c r="N14" s="4" t="s">
        <v>100</v>
      </c>
      <c r="O14" s="3">
        <v>315</v>
      </c>
      <c r="P14" s="3" t="s">
        <v>48</v>
      </c>
    </row>
    <row r="15" spans="1:16" s="6" customFormat="1" ht="37.5">
      <c r="A15" s="2">
        <v>14</v>
      </c>
      <c r="B15" s="2" t="s">
        <v>34</v>
      </c>
      <c r="C15" s="2" t="s">
        <v>35</v>
      </c>
      <c r="D15" s="2" t="s">
        <v>36</v>
      </c>
      <c r="E15" s="1">
        <v>1975</v>
      </c>
      <c r="F15" s="1">
        <v>8</v>
      </c>
      <c r="G15" s="22">
        <v>4380.42</v>
      </c>
      <c r="H15" s="22">
        <v>4380.42</v>
      </c>
      <c r="I15" s="3">
        <f t="shared" si="0"/>
        <v>1379832.3</v>
      </c>
      <c r="J15" s="24">
        <v>1380000</v>
      </c>
      <c r="K15" s="44">
        <v>669</v>
      </c>
      <c r="L15" s="3" t="s">
        <v>98</v>
      </c>
      <c r="M15" s="1" t="s">
        <v>49</v>
      </c>
      <c r="N15" s="4" t="s">
        <v>100</v>
      </c>
      <c r="O15" s="3">
        <v>315</v>
      </c>
      <c r="P15" s="3" t="s">
        <v>48</v>
      </c>
    </row>
    <row r="16" spans="1:16" s="6" customFormat="1" ht="37.5">
      <c r="A16" s="2">
        <v>15</v>
      </c>
      <c r="B16" s="2" t="s">
        <v>34</v>
      </c>
      <c r="C16" s="2" t="s">
        <v>35</v>
      </c>
      <c r="D16" s="2" t="s">
        <v>36</v>
      </c>
      <c r="E16" s="1">
        <v>1975</v>
      </c>
      <c r="F16" s="1">
        <v>9</v>
      </c>
      <c r="G16" s="22">
        <v>4953.84</v>
      </c>
      <c r="H16" s="22">
        <v>4953.84</v>
      </c>
      <c r="I16" s="3">
        <f t="shared" si="0"/>
        <v>1560459.6</v>
      </c>
      <c r="J16" s="24">
        <v>1561000</v>
      </c>
      <c r="K16" s="44">
        <v>792</v>
      </c>
      <c r="L16" s="3" t="s">
        <v>98</v>
      </c>
      <c r="M16" s="1" t="s">
        <v>111</v>
      </c>
      <c r="N16" s="4" t="s">
        <v>100</v>
      </c>
      <c r="O16" s="3">
        <v>315</v>
      </c>
      <c r="P16" s="3" t="s">
        <v>48</v>
      </c>
    </row>
    <row r="17" spans="1:16" s="6" customFormat="1" ht="56.25">
      <c r="A17" s="2">
        <v>16</v>
      </c>
      <c r="B17" s="2" t="s">
        <v>34</v>
      </c>
      <c r="C17" s="2" t="s">
        <v>35</v>
      </c>
      <c r="D17" s="2" t="s">
        <v>36</v>
      </c>
      <c r="E17" s="1">
        <v>1975</v>
      </c>
      <c r="F17" s="1">
        <v>10</v>
      </c>
      <c r="G17" s="22">
        <v>8450.05</v>
      </c>
      <c r="H17" s="22">
        <v>8450.05</v>
      </c>
      <c r="I17" s="3">
        <f t="shared" si="0"/>
        <v>2873016.9999999995</v>
      </c>
      <c r="J17" s="24">
        <v>2874000</v>
      </c>
      <c r="K17" s="44">
        <v>717</v>
      </c>
      <c r="L17" s="3" t="s">
        <v>98</v>
      </c>
      <c r="M17" s="1" t="s">
        <v>111</v>
      </c>
      <c r="N17" s="4" t="s">
        <v>103</v>
      </c>
      <c r="O17" s="3">
        <v>340</v>
      </c>
      <c r="P17" s="3" t="s">
        <v>48</v>
      </c>
    </row>
    <row r="18" spans="1:16" s="6" customFormat="1" ht="18.75">
      <c r="A18" s="2">
        <v>17</v>
      </c>
      <c r="B18" s="2" t="s">
        <v>11</v>
      </c>
      <c r="C18" s="2" t="s">
        <v>38</v>
      </c>
      <c r="D18" s="2" t="s">
        <v>43</v>
      </c>
      <c r="E18" s="1">
        <v>46498</v>
      </c>
      <c r="F18" s="1">
        <v>5</v>
      </c>
      <c r="G18" s="22">
        <v>4890</v>
      </c>
      <c r="H18" s="22">
        <v>4890</v>
      </c>
      <c r="I18" s="3">
        <f t="shared" si="0"/>
        <v>2200500</v>
      </c>
      <c r="J18" s="24">
        <v>5150000</v>
      </c>
      <c r="K18" s="44">
        <v>660</v>
      </c>
      <c r="L18" s="3" t="s">
        <v>44</v>
      </c>
      <c r="M18" s="2" t="s">
        <v>87</v>
      </c>
      <c r="N18" s="4"/>
      <c r="O18" s="3">
        <v>450</v>
      </c>
      <c r="P18" s="3" t="s">
        <v>48</v>
      </c>
    </row>
    <row r="19" spans="1:16" s="64" customFormat="1" ht="56.25">
      <c r="A19" s="2">
        <v>18</v>
      </c>
      <c r="B19" s="56" t="s">
        <v>27</v>
      </c>
      <c r="C19" s="56" t="s">
        <v>52</v>
      </c>
      <c r="D19" s="57" t="s">
        <v>52</v>
      </c>
      <c r="E19" s="57">
        <v>672</v>
      </c>
      <c r="F19" s="57">
        <v>1</v>
      </c>
      <c r="G19" s="58">
        <v>1465</v>
      </c>
      <c r="H19" s="58">
        <v>1465</v>
      </c>
      <c r="I19" s="63">
        <f t="shared" si="0"/>
        <v>2563750</v>
      </c>
      <c r="J19" s="59">
        <v>12716000</v>
      </c>
      <c r="K19" s="60">
        <v>738</v>
      </c>
      <c r="L19" s="57" t="s">
        <v>12</v>
      </c>
      <c r="M19" s="61" t="s">
        <v>144</v>
      </c>
      <c r="N19" s="62" t="s">
        <v>108</v>
      </c>
      <c r="O19" s="63">
        <v>1750</v>
      </c>
      <c r="P19" s="63" t="s">
        <v>48</v>
      </c>
    </row>
    <row r="20" spans="1:16" s="64" customFormat="1" ht="37.5">
      <c r="A20" s="2">
        <v>19</v>
      </c>
      <c r="B20" s="56" t="s">
        <v>27</v>
      </c>
      <c r="C20" s="56" t="s">
        <v>52</v>
      </c>
      <c r="D20" s="57" t="s">
        <v>52</v>
      </c>
      <c r="E20" s="57">
        <v>691</v>
      </c>
      <c r="F20" s="57">
        <v>2</v>
      </c>
      <c r="G20" s="58">
        <v>884</v>
      </c>
      <c r="H20" s="58">
        <v>884</v>
      </c>
      <c r="I20" s="63">
        <f t="shared" si="0"/>
        <v>618800</v>
      </c>
      <c r="J20" s="59"/>
      <c r="K20" s="60"/>
      <c r="L20" s="57" t="s">
        <v>12</v>
      </c>
      <c r="M20" s="61" t="s">
        <v>141</v>
      </c>
      <c r="N20" s="62" t="s">
        <v>108</v>
      </c>
      <c r="O20" s="63">
        <v>700</v>
      </c>
      <c r="P20" s="63" t="s">
        <v>48</v>
      </c>
    </row>
    <row r="21" spans="1:16" s="64" customFormat="1" ht="75">
      <c r="A21" s="2">
        <v>20</v>
      </c>
      <c r="B21" s="56" t="s">
        <v>27</v>
      </c>
      <c r="C21" s="56" t="s">
        <v>52</v>
      </c>
      <c r="D21" s="57" t="s">
        <v>52</v>
      </c>
      <c r="E21" s="57">
        <v>709</v>
      </c>
      <c r="F21" s="57">
        <v>1</v>
      </c>
      <c r="G21" s="58">
        <v>2050</v>
      </c>
      <c r="H21" s="58">
        <v>2050</v>
      </c>
      <c r="I21" s="63">
        <f t="shared" si="0"/>
        <v>1947500</v>
      </c>
      <c r="J21" s="59"/>
      <c r="K21" s="60"/>
      <c r="L21" s="57" t="s">
        <v>12</v>
      </c>
      <c r="M21" s="61" t="s">
        <v>142</v>
      </c>
      <c r="N21" s="62" t="s">
        <v>109</v>
      </c>
      <c r="O21" s="63">
        <v>950</v>
      </c>
      <c r="P21" s="63" t="s">
        <v>48</v>
      </c>
    </row>
    <row r="22" spans="1:16" s="64" customFormat="1" ht="18.75">
      <c r="A22" s="2">
        <v>21</v>
      </c>
      <c r="B22" s="56" t="s">
        <v>27</v>
      </c>
      <c r="C22" s="56" t="s">
        <v>52</v>
      </c>
      <c r="D22" s="57" t="s">
        <v>52</v>
      </c>
      <c r="E22" s="57">
        <v>772</v>
      </c>
      <c r="F22" s="57">
        <v>1</v>
      </c>
      <c r="G22" s="58">
        <v>433</v>
      </c>
      <c r="H22" s="58">
        <v>433</v>
      </c>
      <c r="I22" s="63">
        <f t="shared" si="0"/>
        <v>205675</v>
      </c>
      <c r="J22" s="59"/>
      <c r="K22" s="60"/>
      <c r="L22" s="57" t="s">
        <v>19</v>
      </c>
      <c r="M22" s="61" t="s">
        <v>143</v>
      </c>
      <c r="N22" s="62" t="s">
        <v>110</v>
      </c>
      <c r="O22" s="63">
        <v>475</v>
      </c>
      <c r="P22" s="63" t="s">
        <v>48</v>
      </c>
    </row>
    <row r="23" spans="1:16" s="64" customFormat="1" ht="18.75">
      <c r="A23" s="2">
        <v>22</v>
      </c>
      <c r="B23" s="56" t="s">
        <v>27</v>
      </c>
      <c r="C23" s="56" t="s">
        <v>52</v>
      </c>
      <c r="D23" s="57" t="s">
        <v>52</v>
      </c>
      <c r="E23" s="57">
        <v>772</v>
      </c>
      <c r="F23" s="57">
        <v>2</v>
      </c>
      <c r="G23" s="58">
        <v>373</v>
      </c>
      <c r="H23" s="58">
        <v>373</v>
      </c>
      <c r="I23" s="63">
        <f t="shared" si="0"/>
        <v>167850</v>
      </c>
      <c r="J23" s="59"/>
      <c r="K23" s="60"/>
      <c r="L23" s="57" t="s">
        <v>19</v>
      </c>
      <c r="M23" s="61" t="s">
        <v>143</v>
      </c>
      <c r="N23" s="62" t="s">
        <v>110</v>
      </c>
      <c r="O23" s="63">
        <v>450</v>
      </c>
      <c r="P23" s="63" t="s">
        <v>48</v>
      </c>
    </row>
    <row r="24" spans="1:16" s="64" customFormat="1" ht="18.75">
      <c r="A24" s="2">
        <v>23</v>
      </c>
      <c r="B24" s="56" t="s">
        <v>27</v>
      </c>
      <c r="C24" s="56" t="s">
        <v>52</v>
      </c>
      <c r="D24" s="57" t="s">
        <v>52</v>
      </c>
      <c r="E24" s="57">
        <v>772</v>
      </c>
      <c r="F24" s="57">
        <v>3</v>
      </c>
      <c r="G24" s="58">
        <v>374</v>
      </c>
      <c r="H24" s="58">
        <v>374</v>
      </c>
      <c r="I24" s="63">
        <f t="shared" si="0"/>
        <v>168300</v>
      </c>
      <c r="J24" s="59"/>
      <c r="K24" s="60"/>
      <c r="L24" s="57" t="s">
        <v>19</v>
      </c>
      <c r="M24" s="61" t="s">
        <v>143</v>
      </c>
      <c r="N24" s="62" t="s">
        <v>110</v>
      </c>
      <c r="O24" s="63">
        <v>450</v>
      </c>
      <c r="P24" s="63" t="s">
        <v>48</v>
      </c>
    </row>
    <row r="25" spans="1:16" s="64" customFormat="1" ht="18.75">
      <c r="A25" s="2">
        <v>24</v>
      </c>
      <c r="B25" s="56" t="s">
        <v>27</v>
      </c>
      <c r="C25" s="56" t="s">
        <v>52</v>
      </c>
      <c r="D25" s="57" t="s">
        <v>52</v>
      </c>
      <c r="E25" s="57">
        <v>772</v>
      </c>
      <c r="F25" s="57">
        <v>4</v>
      </c>
      <c r="G25" s="58">
        <v>376</v>
      </c>
      <c r="H25" s="58">
        <v>376</v>
      </c>
      <c r="I25" s="63">
        <f t="shared" si="0"/>
        <v>169200</v>
      </c>
      <c r="J25" s="59"/>
      <c r="K25" s="60"/>
      <c r="L25" s="57" t="s">
        <v>19</v>
      </c>
      <c r="M25" s="61" t="s">
        <v>143</v>
      </c>
      <c r="N25" s="62" t="s">
        <v>110</v>
      </c>
      <c r="O25" s="63">
        <v>450</v>
      </c>
      <c r="P25" s="63" t="s">
        <v>48</v>
      </c>
    </row>
    <row r="26" spans="1:16" s="64" customFormat="1" ht="18.75">
      <c r="A26" s="2">
        <v>25</v>
      </c>
      <c r="B26" s="56" t="s">
        <v>27</v>
      </c>
      <c r="C26" s="56" t="s">
        <v>52</v>
      </c>
      <c r="D26" s="57" t="s">
        <v>52</v>
      </c>
      <c r="E26" s="57">
        <v>772</v>
      </c>
      <c r="F26" s="57">
        <v>5</v>
      </c>
      <c r="G26" s="58">
        <v>377</v>
      </c>
      <c r="H26" s="58">
        <v>377</v>
      </c>
      <c r="I26" s="63">
        <f t="shared" si="0"/>
        <v>169650</v>
      </c>
      <c r="J26" s="59"/>
      <c r="K26" s="60"/>
      <c r="L26" s="57" t="s">
        <v>19</v>
      </c>
      <c r="M26" s="61" t="s">
        <v>143</v>
      </c>
      <c r="N26" s="62" t="s">
        <v>110</v>
      </c>
      <c r="O26" s="63">
        <v>450</v>
      </c>
      <c r="P26" s="63" t="s">
        <v>48</v>
      </c>
    </row>
    <row r="27" spans="1:16" s="64" customFormat="1" ht="18.75">
      <c r="A27" s="2">
        <v>26</v>
      </c>
      <c r="B27" s="56" t="s">
        <v>27</v>
      </c>
      <c r="C27" s="56" t="s">
        <v>52</v>
      </c>
      <c r="D27" s="57" t="s">
        <v>52</v>
      </c>
      <c r="E27" s="57">
        <v>772</v>
      </c>
      <c r="F27" s="57">
        <v>6</v>
      </c>
      <c r="G27" s="58">
        <v>379</v>
      </c>
      <c r="H27" s="58">
        <v>379</v>
      </c>
      <c r="I27" s="63">
        <f t="shared" si="0"/>
        <v>170550</v>
      </c>
      <c r="J27" s="59"/>
      <c r="K27" s="60"/>
      <c r="L27" s="57" t="s">
        <v>19</v>
      </c>
      <c r="M27" s="61" t="s">
        <v>143</v>
      </c>
      <c r="N27" s="62" t="s">
        <v>110</v>
      </c>
      <c r="O27" s="63">
        <v>450</v>
      </c>
      <c r="P27" s="63" t="s">
        <v>48</v>
      </c>
    </row>
    <row r="28" spans="1:16" s="64" customFormat="1" ht="18.75">
      <c r="A28" s="2">
        <v>27</v>
      </c>
      <c r="B28" s="56" t="s">
        <v>27</v>
      </c>
      <c r="C28" s="56" t="s">
        <v>52</v>
      </c>
      <c r="D28" s="57" t="s">
        <v>52</v>
      </c>
      <c r="E28" s="57">
        <v>772</v>
      </c>
      <c r="F28" s="57">
        <v>7</v>
      </c>
      <c r="G28" s="58">
        <v>419</v>
      </c>
      <c r="H28" s="58">
        <v>419</v>
      </c>
      <c r="I28" s="63">
        <f t="shared" si="0"/>
        <v>199025</v>
      </c>
      <c r="J28" s="59"/>
      <c r="K28" s="60"/>
      <c r="L28" s="57" t="s">
        <v>19</v>
      </c>
      <c r="M28" s="61" t="s">
        <v>143</v>
      </c>
      <c r="N28" s="62" t="s">
        <v>110</v>
      </c>
      <c r="O28" s="63">
        <v>475</v>
      </c>
      <c r="P28" s="63" t="s">
        <v>48</v>
      </c>
    </row>
    <row r="29" spans="1:16" s="64" customFormat="1" ht="18.75">
      <c r="A29" s="2">
        <v>28</v>
      </c>
      <c r="B29" s="56" t="s">
        <v>27</v>
      </c>
      <c r="C29" s="56" t="s">
        <v>52</v>
      </c>
      <c r="D29" s="57" t="s">
        <v>52</v>
      </c>
      <c r="E29" s="57">
        <v>773</v>
      </c>
      <c r="F29" s="57">
        <v>1</v>
      </c>
      <c r="G29" s="58">
        <v>405</v>
      </c>
      <c r="H29" s="58">
        <v>405</v>
      </c>
      <c r="I29" s="63">
        <f t="shared" si="0"/>
        <v>192375</v>
      </c>
      <c r="J29" s="59"/>
      <c r="K29" s="60"/>
      <c r="L29" s="57" t="s">
        <v>19</v>
      </c>
      <c r="M29" s="61" t="s">
        <v>143</v>
      </c>
      <c r="N29" s="62" t="s">
        <v>110</v>
      </c>
      <c r="O29" s="63">
        <v>475</v>
      </c>
      <c r="P29" s="63" t="s">
        <v>48</v>
      </c>
    </row>
    <row r="30" spans="1:16" s="64" customFormat="1" ht="18.75">
      <c r="A30" s="2">
        <v>29</v>
      </c>
      <c r="B30" s="56" t="s">
        <v>27</v>
      </c>
      <c r="C30" s="56" t="s">
        <v>52</v>
      </c>
      <c r="D30" s="57" t="s">
        <v>52</v>
      </c>
      <c r="E30" s="57">
        <v>773</v>
      </c>
      <c r="F30" s="57">
        <v>2</v>
      </c>
      <c r="G30" s="58">
        <v>405</v>
      </c>
      <c r="H30" s="58">
        <v>405</v>
      </c>
      <c r="I30" s="63">
        <f t="shared" si="0"/>
        <v>182250</v>
      </c>
      <c r="J30" s="59"/>
      <c r="K30" s="60"/>
      <c r="L30" s="57" t="s">
        <v>19</v>
      </c>
      <c r="M30" s="61" t="s">
        <v>143</v>
      </c>
      <c r="N30" s="62" t="s">
        <v>110</v>
      </c>
      <c r="O30" s="63">
        <v>450</v>
      </c>
      <c r="P30" s="63" t="s">
        <v>48</v>
      </c>
    </row>
    <row r="31" spans="1:16" s="64" customFormat="1" ht="18.75">
      <c r="A31" s="2">
        <v>30</v>
      </c>
      <c r="B31" s="56" t="s">
        <v>27</v>
      </c>
      <c r="C31" s="56" t="s">
        <v>52</v>
      </c>
      <c r="D31" s="57" t="s">
        <v>52</v>
      </c>
      <c r="E31" s="57">
        <v>773</v>
      </c>
      <c r="F31" s="57">
        <v>3</v>
      </c>
      <c r="G31" s="58">
        <v>405</v>
      </c>
      <c r="H31" s="58">
        <v>405</v>
      </c>
      <c r="I31" s="63">
        <f t="shared" si="0"/>
        <v>182250</v>
      </c>
      <c r="J31" s="59"/>
      <c r="K31" s="60"/>
      <c r="L31" s="57" t="s">
        <v>19</v>
      </c>
      <c r="M31" s="61" t="s">
        <v>143</v>
      </c>
      <c r="N31" s="62" t="s">
        <v>110</v>
      </c>
      <c r="O31" s="63">
        <v>450</v>
      </c>
      <c r="P31" s="63" t="s">
        <v>48</v>
      </c>
    </row>
    <row r="32" spans="1:16" s="64" customFormat="1" ht="18.75">
      <c r="A32" s="2">
        <v>31</v>
      </c>
      <c r="B32" s="56" t="s">
        <v>27</v>
      </c>
      <c r="C32" s="56" t="s">
        <v>52</v>
      </c>
      <c r="D32" s="57" t="s">
        <v>52</v>
      </c>
      <c r="E32" s="57">
        <v>773</v>
      </c>
      <c r="F32" s="57">
        <v>4</v>
      </c>
      <c r="G32" s="58">
        <v>405</v>
      </c>
      <c r="H32" s="58">
        <v>405</v>
      </c>
      <c r="I32" s="63">
        <f t="shared" si="0"/>
        <v>182250</v>
      </c>
      <c r="J32" s="59"/>
      <c r="K32" s="60"/>
      <c r="L32" s="57" t="s">
        <v>19</v>
      </c>
      <c r="M32" s="61" t="s">
        <v>143</v>
      </c>
      <c r="N32" s="62" t="s">
        <v>110</v>
      </c>
      <c r="O32" s="63">
        <v>450</v>
      </c>
      <c r="P32" s="63" t="s">
        <v>48</v>
      </c>
    </row>
    <row r="33" spans="1:16" s="64" customFormat="1" ht="18.75">
      <c r="A33" s="2">
        <v>32</v>
      </c>
      <c r="B33" s="56" t="s">
        <v>27</v>
      </c>
      <c r="C33" s="56" t="s">
        <v>52</v>
      </c>
      <c r="D33" s="57" t="s">
        <v>52</v>
      </c>
      <c r="E33" s="57">
        <v>773</v>
      </c>
      <c r="F33" s="57">
        <v>5</v>
      </c>
      <c r="G33" s="58">
        <v>405</v>
      </c>
      <c r="H33" s="58">
        <v>405</v>
      </c>
      <c r="I33" s="63">
        <f t="shared" si="0"/>
        <v>182250</v>
      </c>
      <c r="J33" s="59"/>
      <c r="K33" s="60"/>
      <c r="L33" s="57" t="s">
        <v>19</v>
      </c>
      <c r="M33" s="61" t="s">
        <v>143</v>
      </c>
      <c r="N33" s="62" t="s">
        <v>110</v>
      </c>
      <c r="O33" s="63">
        <v>450</v>
      </c>
      <c r="P33" s="63" t="s">
        <v>48</v>
      </c>
    </row>
    <row r="34" spans="1:16" s="64" customFormat="1" ht="18.75">
      <c r="A34" s="2">
        <v>33</v>
      </c>
      <c r="B34" s="56" t="s">
        <v>27</v>
      </c>
      <c r="C34" s="56" t="s">
        <v>52</v>
      </c>
      <c r="D34" s="57" t="s">
        <v>52</v>
      </c>
      <c r="E34" s="57">
        <v>773</v>
      </c>
      <c r="F34" s="57">
        <v>6</v>
      </c>
      <c r="G34" s="58">
        <v>407</v>
      </c>
      <c r="H34" s="58">
        <v>407</v>
      </c>
      <c r="I34" s="63">
        <f aca="true" t="shared" si="1" ref="I34:I43">+O34*H34</f>
        <v>183150</v>
      </c>
      <c r="J34" s="59"/>
      <c r="K34" s="60"/>
      <c r="L34" s="57" t="s">
        <v>19</v>
      </c>
      <c r="M34" s="61" t="s">
        <v>143</v>
      </c>
      <c r="N34" s="62" t="s">
        <v>110</v>
      </c>
      <c r="O34" s="63">
        <v>450</v>
      </c>
      <c r="P34" s="63" t="s">
        <v>48</v>
      </c>
    </row>
    <row r="35" spans="1:16" s="64" customFormat="1" ht="18.75">
      <c r="A35" s="2">
        <v>34</v>
      </c>
      <c r="B35" s="56" t="s">
        <v>27</v>
      </c>
      <c r="C35" s="56" t="s">
        <v>52</v>
      </c>
      <c r="D35" s="57" t="s">
        <v>52</v>
      </c>
      <c r="E35" s="57">
        <v>773</v>
      </c>
      <c r="F35" s="57">
        <v>7</v>
      </c>
      <c r="G35" s="58">
        <v>416</v>
      </c>
      <c r="H35" s="58">
        <v>416</v>
      </c>
      <c r="I35" s="63">
        <f t="shared" si="1"/>
        <v>187200</v>
      </c>
      <c r="J35" s="59"/>
      <c r="K35" s="60"/>
      <c r="L35" s="57" t="s">
        <v>19</v>
      </c>
      <c r="M35" s="61" t="s">
        <v>143</v>
      </c>
      <c r="N35" s="62" t="s">
        <v>110</v>
      </c>
      <c r="O35" s="63">
        <v>450</v>
      </c>
      <c r="P35" s="63" t="s">
        <v>48</v>
      </c>
    </row>
    <row r="36" spans="1:16" s="64" customFormat="1" ht="18.75">
      <c r="A36" s="2">
        <v>35</v>
      </c>
      <c r="B36" s="56" t="s">
        <v>27</v>
      </c>
      <c r="C36" s="56" t="s">
        <v>52</v>
      </c>
      <c r="D36" s="57" t="s">
        <v>52</v>
      </c>
      <c r="E36" s="57">
        <v>773</v>
      </c>
      <c r="F36" s="57">
        <v>8</v>
      </c>
      <c r="G36" s="58">
        <v>460</v>
      </c>
      <c r="H36" s="58">
        <v>460</v>
      </c>
      <c r="I36" s="63">
        <f t="shared" si="1"/>
        <v>218500</v>
      </c>
      <c r="J36" s="59"/>
      <c r="K36" s="60"/>
      <c r="L36" s="57" t="s">
        <v>19</v>
      </c>
      <c r="M36" s="61" t="s">
        <v>143</v>
      </c>
      <c r="N36" s="62" t="s">
        <v>110</v>
      </c>
      <c r="O36" s="63">
        <v>475</v>
      </c>
      <c r="P36" s="63" t="s">
        <v>48</v>
      </c>
    </row>
    <row r="37" spans="1:16" s="6" customFormat="1" ht="56.25">
      <c r="A37" s="2">
        <v>36</v>
      </c>
      <c r="B37" s="2" t="s">
        <v>11</v>
      </c>
      <c r="C37" s="2" t="s">
        <v>29</v>
      </c>
      <c r="D37" s="2" t="s">
        <v>127</v>
      </c>
      <c r="E37" s="1">
        <v>63932</v>
      </c>
      <c r="F37" s="1">
        <v>1</v>
      </c>
      <c r="G37" s="22">
        <v>18383.53</v>
      </c>
      <c r="H37" s="22">
        <v>18383.53</v>
      </c>
      <c r="I37" s="3">
        <f t="shared" si="1"/>
        <v>20221883</v>
      </c>
      <c r="J37" s="24">
        <v>28200000</v>
      </c>
      <c r="K37" s="44">
        <v>800</v>
      </c>
      <c r="L37" s="3" t="s">
        <v>19</v>
      </c>
      <c r="M37" s="1" t="s">
        <v>129</v>
      </c>
      <c r="N37" s="4" t="s">
        <v>128</v>
      </c>
      <c r="O37" s="3">
        <v>1100</v>
      </c>
      <c r="P37" s="3" t="s">
        <v>48</v>
      </c>
    </row>
    <row r="38" spans="1:16" s="6" customFormat="1" ht="131.25">
      <c r="A38" s="2">
        <v>37</v>
      </c>
      <c r="B38" s="2" t="s">
        <v>27</v>
      </c>
      <c r="C38" s="2" t="s">
        <v>130</v>
      </c>
      <c r="D38" s="1" t="s">
        <v>131</v>
      </c>
      <c r="E38" s="1">
        <v>7820</v>
      </c>
      <c r="F38" s="1">
        <v>18</v>
      </c>
      <c r="G38" s="22">
        <v>15648.19</v>
      </c>
      <c r="H38" s="22">
        <v>15648.19</v>
      </c>
      <c r="I38" s="3">
        <f t="shared" si="1"/>
        <v>15648190</v>
      </c>
      <c r="J38" s="24">
        <v>15649000</v>
      </c>
      <c r="K38" s="44">
        <v>674</v>
      </c>
      <c r="L38" s="1" t="s">
        <v>19</v>
      </c>
      <c r="M38" s="15" t="s">
        <v>147</v>
      </c>
      <c r="N38" s="14" t="s">
        <v>132</v>
      </c>
      <c r="O38" s="3">
        <v>1000</v>
      </c>
      <c r="P38" s="3" t="s">
        <v>48</v>
      </c>
    </row>
    <row r="39" spans="1:16" s="6" customFormat="1" ht="93.75">
      <c r="A39" s="2">
        <v>38</v>
      </c>
      <c r="B39" s="2" t="s">
        <v>27</v>
      </c>
      <c r="C39" s="2" t="s">
        <v>130</v>
      </c>
      <c r="D39" s="1" t="s">
        <v>131</v>
      </c>
      <c r="E39" s="1">
        <v>7829</v>
      </c>
      <c r="F39" s="1">
        <v>25</v>
      </c>
      <c r="G39" s="22">
        <v>5975.65</v>
      </c>
      <c r="H39" s="22">
        <v>5975.65</v>
      </c>
      <c r="I39" s="3">
        <f t="shared" si="1"/>
        <v>5378085</v>
      </c>
      <c r="J39" s="24">
        <v>5379000</v>
      </c>
      <c r="K39" s="44">
        <v>668</v>
      </c>
      <c r="L39" s="1" t="s">
        <v>19</v>
      </c>
      <c r="M39" s="15" t="s">
        <v>149</v>
      </c>
      <c r="N39" s="14" t="s">
        <v>133</v>
      </c>
      <c r="O39" s="3">
        <v>900</v>
      </c>
      <c r="P39" s="3" t="s">
        <v>48</v>
      </c>
    </row>
    <row r="40" spans="1:16" s="6" customFormat="1" ht="75">
      <c r="A40" s="2">
        <v>39</v>
      </c>
      <c r="B40" s="2" t="s">
        <v>27</v>
      </c>
      <c r="C40" s="2" t="s">
        <v>130</v>
      </c>
      <c r="D40" s="1" t="s">
        <v>131</v>
      </c>
      <c r="E40" s="1">
        <v>7833</v>
      </c>
      <c r="F40" s="1">
        <v>21</v>
      </c>
      <c r="G40" s="22">
        <v>5325.97</v>
      </c>
      <c r="H40" s="22">
        <v>5325.97</v>
      </c>
      <c r="I40" s="3">
        <f t="shared" si="1"/>
        <v>5059671.5</v>
      </c>
      <c r="J40" s="24">
        <v>5060000</v>
      </c>
      <c r="K40" s="44">
        <v>724</v>
      </c>
      <c r="L40" s="1" t="s">
        <v>19</v>
      </c>
      <c r="M40" s="15" t="s">
        <v>147</v>
      </c>
      <c r="N40" s="14" t="s">
        <v>134</v>
      </c>
      <c r="O40" s="3">
        <v>950</v>
      </c>
      <c r="P40" s="3" t="s">
        <v>48</v>
      </c>
    </row>
    <row r="41" spans="1:16" s="6" customFormat="1" ht="37.5">
      <c r="A41" s="2">
        <v>40</v>
      </c>
      <c r="B41" s="2" t="s">
        <v>27</v>
      </c>
      <c r="C41" s="2" t="s">
        <v>130</v>
      </c>
      <c r="D41" s="1" t="s">
        <v>131</v>
      </c>
      <c r="E41" s="1">
        <v>8393</v>
      </c>
      <c r="F41" s="1">
        <v>3</v>
      </c>
      <c r="G41" s="22">
        <v>9750.37</v>
      </c>
      <c r="H41" s="22">
        <v>9750.37</v>
      </c>
      <c r="I41" s="3">
        <f t="shared" si="1"/>
        <v>8775333</v>
      </c>
      <c r="J41" s="24">
        <v>8776000</v>
      </c>
      <c r="K41" s="44">
        <v>695</v>
      </c>
      <c r="L41" s="1" t="s">
        <v>19</v>
      </c>
      <c r="M41" s="15" t="s">
        <v>147</v>
      </c>
      <c r="N41" s="14" t="s">
        <v>135</v>
      </c>
      <c r="O41" s="3">
        <v>900</v>
      </c>
      <c r="P41" s="3" t="s">
        <v>48</v>
      </c>
    </row>
    <row r="42" spans="1:16" s="6" customFormat="1" ht="37.5">
      <c r="A42" s="2">
        <v>41</v>
      </c>
      <c r="B42" s="2" t="s">
        <v>27</v>
      </c>
      <c r="C42" s="2" t="s">
        <v>130</v>
      </c>
      <c r="D42" s="1" t="s">
        <v>131</v>
      </c>
      <c r="E42" s="1">
        <v>8411</v>
      </c>
      <c r="F42" s="1">
        <v>1</v>
      </c>
      <c r="G42" s="22">
        <v>20278.83</v>
      </c>
      <c r="H42" s="22">
        <v>20278.83</v>
      </c>
      <c r="I42" s="3">
        <f t="shared" si="1"/>
        <v>20278830</v>
      </c>
      <c r="J42" s="24">
        <v>20279000</v>
      </c>
      <c r="K42" s="44">
        <v>750</v>
      </c>
      <c r="L42" s="1" t="s">
        <v>19</v>
      </c>
      <c r="M42" s="15" t="s">
        <v>147</v>
      </c>
      <c r="N42" s="14" t="s">
        <v>135</v>
      </c>
      <c r="O42" s="3">
        <v>1000</v>
      </c>
      <c r="P42" s="3" t="s">
        <v>48</v>
      </c>
    </row>
    <row r="43" spans="1:16" s="6" customFormat="1" ht="18.75">
      <c r="A43" s="2">
        <v>42</v>
      </c>
      <c r="B43" s="2" t="s">
        <v>31</v>
      </c>
      <c r="C43" s="2" t="s">
        <v>40</v>
      </c>
      <c r="D43" s="1" t="s">
        <v>41</v>
      </c>
      <c r="E43" s="1">
        <v>996</v>
      </c>
      <c r="F43" s="1">
        <v>3</v>
      </c>
      <c r="G43" s="22">
        <v>10000</v>
      </c>
      <c r="H43" s="22">
        <v>10000</v>
      </c>
      <c r="I43" s="3">
        <f t="shared" si="1"/>
        <v>17000000</v>
      </c>
      <c r="J43" s="24">
        <v>17000000</v>
      </c>
      <c r="K43" s="44">
        <v>504</v>
      </c>
      <c r="L43" s="1" t="s">
        <v>72</v>
      </c>
      <c r="M43" s="15" t="s">
        <v>153</v>
      </c>
      <c r="N43" s="14"/>
      <c r="O43" s="3">
        <v>1700</v>
      </c>
      <c r="P43" s="3" t="s">
        <v>48</v>
      </c>
    </row>
    <row r="44" spans="1:16" s="6" customFormat="1" ht="97.5" customHeight="1">
      <c r="A44" s="2">
        <v>43</v>
      </c>
      <c r="B44" s="2" t="s">
        <v>163</v>
      </c>
      <c r="C44" s="2" t="s">
        <v>164</v>
      </c>
      <c r="D44" s="1" t="s">
        <v>165</v>
      </c>
      <c r="E44" s="1">
        <v>66</v>
      </c>
      <c r="F44" s="1">
        <v>18</v>
      </c>
      <c r="G44" s="22">
        <v>441.47</v>
      </c>
      <c r="H44" s="22">
        <v>441.47</v>
      </c>
      <c r="I44" s="3">
        <f>H44*O44</f>
        <v>1456851</v>
      </c>
      <c r="J44" s="24">
        <v>1457000</v>
      </c>
      <c r="K44" s="44">
        <v>679</v>
      </c>
      <c r="L44" s="1" t="s">
        <v>167</v>
      </c>
      <c r="M44" s="15"/>
      <c r="N44" s="14" t="s">
        <v>166</v>
      </c>
      <c r="O44" s="3">
        <v>3300</v>
      </c>
      <c r="P44" s="3" t="s">
        <v>48</v>
      </c>
    </row>
    <row r="45" spans="1:16" s="17" customFormat="1" ht="18.75">
      <c r="A45" s="2">
        <v>44</v>
      </c>
      <c r="B45" s="2" t="s">
        <v>15</v>
      </c>
      <c r="C45" s="2" t="s">
        <v>16</v>
      </c>
      <c r="D45" s="2" t="s">
        <v>17</v>
      </c>
      <c r="E45" s="1">
        <v>177</v>
      </c>
      <c r="F45" s="1">
        <v>2</v>
      </c>
      <c r="G45" s="23">
        <v>4951</v>
      </c>
      <c r="H45" s="23">
        <v>491.65</v>
      </c>
      <c r="I45" s="3">
        <f>+O45*H45</f>
        <v>393320</v>
      </c>
      <c r="J45" s="10">
        <v>394000</v>
      </c>
      <c r="K45" s="45" t="s">
        <v>172</v>
      </c>
      <c r="L45" s="3" t="s">
        <v>12</v>
      </c>
      <c r="M45" s="2" t="s">
        <v>112</v>
      </c>
      <c r="N45" s="4" t="s">
        <v>113</v>
      </c>
      <c r="O45" s="3">
        <v>800</v>
      </c>
      <c r="P45" s="3" t="s">
        <v>48</v>
      </c>
    </row>
    <row r="46" spans="1:16" s="17" customFormat="1" ht="37.5">
      <c r="A46" s="2">
        <v>45</v>
      </c>
      <c r="B46" s="2" t="s">
        <v>15</v>
      </c>
      <c r="C46" s="2" t="s">
        <v>16</v>
      </c>
      <c r="D46" s="2" t="s">
        <v>17</v>
      </c>
      <c r="E46" s="1">
        <v>193</v>
      </c>
      <c r="F46" s="1">
        <v>1</v>
      </c>
      <c r="G46" s="23">
        <v>2876.05</v>
      </c>
      <c r="H46" s="23">
        <v>2876.05</v>
      </c>
      <c r="I46" s="3">
        <f>+O46*H46</f>
        <v>1869432.5000000002</v>
      </c>
      <c r="J46" s="10">
        <v>1870000</v>
      </c>
      <c r="K46" s="45">
        <v>704</v>
      </c>
      <c r="L46" s="3" t="s">
        <v>19</v>
      </c>
      <c r="M46" s="1" t="s">
        <v>115</v>
      </c>
      <c r="N46" s="4" t="s">
        <v>113</v>
      </c>
      <c r="O46" s="3">
        <v>650</v>
      </c>
      <c r="P46" s="3" t="s">
        <v>48</v>
      </c>
    </row>
    <row r="47" spans="1:16" s="12" customFormat="1" ht="18.75">
      <c r="A47" s="2">
        <v>46</v>
      </c>
      <c r="B47" s="2" t="s">
        <v>53</v>
      </c>
      <c r="C47" s="2" t="s">
        <v>6</v>
      </c>
      <c r="D47" s="2" t="s">
        <v>54</v>
      </c>
      <c r="E47" s="1">
        <v>360</v>
      </c>
      <c r="F47" s="1">
        <v>16</v>
      </c>
      <c r="G47" s="23">
        <v>338</v>
      </c>
      <c r="H47" s="23">
        <v>338</v>
      </c>
      <c r="I47" s="3">
        <f aca="true" t="shared" si="2" ref="I47:I56">+O47*H47</f>
        <v>126750</v>
      </c>
      <c r="J47" s="3">
        <v>127000</v>
      </c>
      <c r="K47" s="47">
        <v>307</v>
      </c>
      <c r="L47" s="3" t="s">
        <v>19</v>
      </c>
      <c r="M47" s="2" t="s">
        <v>55</v>
      </c>
      <c r="N47" s="4" t="s">
        <v>56</v>
      </c>
      <c r="O47" s="3">
        <v>375</v>
      </c>
      <c r="P47" s="3" t="s">
        <v>48</v>
      </c>
    </row>
    <row r="48" spans="1:16" s="12" customFormat="1" ht="18.75">
      <c r="A48" s="2">
        <v>47</v>
      </c>
      <c r="B48" s="2" t="s">
        <v>53</v>
      </c>
      <c r="C48" s="2" t="s">
        <v>6</v>
      </c>
      <c r="D48" s="2" t="s">
        <v>54</v>
      </c>
      <c r="E48" s="1">
        <v>360</v>
      </c>
      <c r="F48" s="1">
        <v>17</v>
      </c>
      <c r="G48" s="23">
        <v>335</v>
      </c>
      <c r="H48" s="23">
        <v>335</v>
      </c>
      <c r="I48" s="3">
        <f t="shared" si="2"/>
        <v>125625</v>
      </c>
      <c r="J48" s="3">
        <v>126000</v>
      </c>
      <c r="K48" s="47">
        <v>319</v>
      </c>
      <c r="L48" s="3" t="s">
        <v>19</v>
      </c>
      <c r="M48" s="2" t="s">
        <v>55</v>
      </c>
      <c r="N48" s="4" t="s">
        <v>56</v>
      </c>
      <c r="O48" s="3">
        <v>375</v>
      </c>
      <c r="P48" s="3" t="s">
        <v>48</v>
      </c>
    </row>
    <row r="49" spans="1:16" s="12" customFormat="1" ht="18.75">
      <c r="A49" s="2">
        <v>48</v>
      </c>
      <c r="B49" s="2" t="s">
        <v>53</v>
      </c>
      <c r="C49" s="2" t="s">
        <v>6</v>
      </c>
      <c r="D49" s="2" t="s">
        <v>54</v>
      </c>
      <c r="E49" s="1">
        <v>360</v>
      </c>
      <c r="F49" s="1">
        <v>18</v>
      </c>
      <c r="G49" s="23">
        <v>330</v>
      </c>
      <c r="H49" s="23">
        <v>330</v>
      </c>
      <c r="I49" s="3">
        <f t="shared" si="2"/>
        <v>123750</v>
      </c>
      <c r="J49" s="3">
        <v>124000</v>
      </c>
      <c r="K49" s="47">
        <v>323</v>
      </c>
      <c r="L49" s="3" t="s">
        <v>19</v>
      </c>
      <c r="M49" s="2" t="s">
        <v>55</v>
      </c>
      <c r="N49" s="4" t="s">
        <v>56</v>
      </c>
      <c r="O49" s="3">
        <v>375</v>
      </c>
      <c r="P49" s="3" t="s">
        <v>48</v>
      </c>
    </row>
    <row r="50" spans="1:16" s="12" customFormat="1" ht="18.75">
      <c r="A50" s="2">
        <v>49</v>
      </c>
      <c r="B50" s="2" t="s">
        <v>53</v>
      </c>
      <c r="C50" s="2" t="s">
        <v>6</v>
      </c>
      <c r="D50" s="2" t="s">
        <v>54</v>
      </c>
      <c r="E50" s="1">
        <v>362</v>
      </c>
      <c r="F50" s="1">
        <v>9</v>
      </c>
      <c r="G50" s="23">
        <v>306</v>
      </c>
      <c r="H50" s="23">
        <v>306</v>
      </c>
      <c r="I50" s="3">
        <f t="shared" si="2"/>
        <v>114750</v>
      </c>
      <c r="J50" s="3">
        <v>115000</v>
      </c>
      <c r="K50" s="47">
        <v>347</v>
      </c>
      <c r="L50" s="3" t="s">
        <v>19</v>
      </c>
      <c r="M50" s="2" t="s">
        <v>55</v>
      </c>
      <c r="N50" s="4" t="s">
        <v>56</v>
      </c>
      <c r="O50" s="3">
        <v>375</v>
      </c>
      <c r="P50" s="3" t="s">
        <v>48</v>
      </c>
    </row>
    <row r="51" spans="1:16" s="12" customFormat="1" ht="18.75">
      <c r="A51" s="2">
        <v>50</v>
      </c>
      <c r="B51" s="2" t="s">
        <v>53</v>
      </c>
      <c r="C51" s="2" t="s">
        <v>6</v>
      </c>
      <c r="D51" s="2" t="s">
        <v>54</v>
      </c>
      <c r="E51" s="1">
        <v>362</v>
      </c>
      <c r="F51" s="1">
        <v>10</v>
      </c>
      <c r="G51" s="23">
        <v>313</v>
      </c>
      <c r="H51" s="23">
        <v>313</v>
      </c>
      <c r="I51" s="3">
        <f t="shared" si="2"/>
        <v>117375</v>
      </c>
      <c r="J51" s="3">
        <v>118000</v>
      </c>
      <c r="K51" s="47">
        <v>290</v>
      </c>
      <c r="L51" s="3" t="s">
        <v>19</v>
      </c>
      <c r="M51" s="2" t="s">
        <v>55</v>
      </c>
      <c r="N51" s="4" t="s">
        <v>56</v>
      </c>
      <c r="O51" s="3">
        <v>375</v>
      </c>
      <c r="P51" s="3" t="s">
        <v>48</v>
      </c>
    </row>
    <row r="52" spans="1:16" s="12" customFormat="1" ht="18.75">
      <c r="A52" s="2">
        <v>51</v>
      </c>
      <c r="B52" s="2" t="s">
        <v>53</v>
      </c>
      <c r="C52" s="2" t="s">
        <v>6</v>
      </c>
      <c r="D52" s="2" t="s">
        <v>54</v>
      </c>
      <c r="E52" s="1">
        <v>362</v>
      </c>
      <c r="F52" s="1">
        <v>11</v>
      </c>
      <c r="G52" s="23">
        <v>320</v>
      </c>
      <c r="H52" s="23">
        <v>320</v>
      </c>
      <c r="I52" s="3">
        <f t="shared" si="2"/>
        <v>120000</v>
      </c>
      <c r="J52" s="3">
        <v>120000</v>
      </c>
      <c r="K52" s="47">
        <v>455</v>
      </c>
      <c r="L52" s="3" t="s">
        <v>19</v>
      </c>
      <c r="M52" s="2" t="s">
        <v>55</v>
      </c>
      <c r="N52" s="4" t="s">
        <v>56</v>
      </c>
      <c r="O52" s="3">
        <v>375</v>
      </c>
      <c r="P52" s="3" t="s">
        <v>48</v>
      </c>
    </row>
    <row r="53" spans="1:16" s="12" customFormat="1" ht="18.75">
      <c r="A53" s="2">
        <v>52</v>
      </c>
      <c r="B53" s="2" t="s">
        <v>53</v>
      </c>
      <c r="C53" s="2" t="s">
        <v>6</v>
      </c>
      <c r="D53" s="2" t="s">
        <v>54</v>
      </c>
      <c r="E53" s="1">
        <v>362</v>
      </c>
      <c r="F53" s="1">
        <v>12</v>
      </c>
      <c r="G53" s="23">
        <v>285</v>
      </c>
      <c r="H53" s="23">
        <v>285</v>
      </c>
      <c r="I53" s="3">
        <f t="shared" si="2"/>
        <v>106875</v>
      </c>
      <c r="J53" s="3">
        <v>107000</v>
      </c>
      <c r="K53" s="48" t="s">
        <v>173</v>
      </c>
      <c r="L53" s="3" t="s">
        <v>19</v>
      </c>
      <c r="M53" s="2" t="s">
        <v>55</v>
      </c>
      <c r="N53" s="4" t="s">
        <v>56</v>
      </c>
      <c r="O53" s="3">
        <v>375</v>
      </c>
      <c r="P53" s="3" t="s">
        <v>48</v>
      </c>
    </row>
    <row r="54" spans="1:16" s="12" customFormat="1" ht="18.75">
      <c r="A54" s="2">
        <v>53</v>
      </c>
      <c r="B54" s="2" t="s">
        <v>53</v>
      </c>
      <c r="C54" s="2" t="s">
        <v>6</v>
      </c>
      <c r="D54" s="2" t="s">
        <v>54</v>
      </c>
      <c r="E54" s="1">
        <v>375</v>
      </c>
      <c r="F54" s="1">
        <v>17</v>
      </c>
      <c r="G54" s="23">
        <v>328</v>
      </c>
      <c r="H54" s="23">
        <v>328</v>
      </c>
      <c r="I54" s="3">
        <f t="shared" si="2"/>
        <v>121360</v>
      </c>
      <c r="J54" s="3">
        <v>122000</v>
      </c>
      <c r="K54" s="47">
        <v>450</v>
      </c>
      <c r="L54" s="3" t="s">
        <v>19</v>
      </c>
      <c r="M54" s="2" t="s">
        <v>57</v>
      </c>
      <c r="N54" s="4" t="s">
        <v>56</v>
      </c>
      <c r="O54" s="3">
        <v>370</v>
      </c>
      <c r="P54" s="3" t="s">
        <v>48</v>
      </c>
    </row>
    <row r="55" spans="1:16" s="12" customFormat="1" ht="18.75">
      <c r="A55" s="2">
        <v>54</v>
      </c>
      <c r="B55" s="2" t="s">
        <v>53</v>
      </c>
      <c r="C55" s="2" t="s">
        <v>6</v>
      </c>
      <c r="D55" s="2" t="s">
        <v>54</v>
      </c>
      <c r="E55" s="1">
        <v>375</v>
      </c>
      <c r="F55" s="1">
        <v>18</v>
      </c>
      <c r="G55" s="23">
        <v>328</v>
      </c>
      <c r="H55" s="23">
        <v>328</v>
      </c>
      <c r="I55" s="3">
        <f t="shared" si="2"/>
        <v>121360</v>
      </c>
      <c r="J55" s="3">
        <v>122000</v>
      </c>
      <c r="K55" s="47">
        <v>377</v>
      </c>
      <c r="L55" s="3" t="s">
        <v>19</v>
      </c>
      <c r="M55" s="2" t="s">
        <v>57</v>
      </c>
      <c r="N55" s="4" t="s">
        <v>56</v>
      </c>
      <c r="O55" s="3">
        <v>370</v>
      </c>
      <c r="P55" s="3" t="s">
        <v>48</v>
      </c>
    </row>
    <row r="56" spans="1:16" s="8" customFormat="1" ht="18.75">
      <c r="A56" s="2">
        <v>55</v>
      </c>
      <c r="B56" s="2" t="s">
        <v>31</v>
      </c>
      <c r="C56" s="2" t="s">
        <v>40</v>
      </c>
      <c r="D56" s="2" t="s">
        <v>41</v>
      </c>
      <c r="E56" s="2">
        <v>996</v>
      </c>
      <c r="F56" s="2">
        <v>2</v>
      </c>
      <c r="G56" s="24">
        <v>12952.22</v>
      </c>
      <c r="H56" s="24">
        <v>12952.22</v>
      </c>
      <c r="I56" s="3">
        <f t="shared" si="2"/>
        <v>22018774</v>
      </c>
      <c r="J56" s="3">
        <v>22100000</v>
      </c>
      <c r="K56" s="46">
        <v>527</v>
      </c>
      <c r="L56" s="10" t="s">
        <v>67</v>
      </c>
      <c r="M56" s="1" t="s">
        <v>50</v>
      </c>
      <c r="N56" s="14"/>
      <c r="O56" s="3">
        <v>1700</v>
      </c>
      <c r="P56" s="2" t="s">
        <v>48</v>
      </c>
    </row>
    <row r="57" spans="1:16" s="8" customFormat="1" ht="18.75">
      <c r="A57" s="2"/>
      <c r="B57" s="2"/>
      <c r="C57" s="2"/>
      <c r="D57" s="2"/>
      <c r="E57" s="2"/>
      <c r="F57" s="2"/>
      <c r="G57" s="21">
        <f>SUM(G2:G56)</f>
        <v>210042.58999999997</v>
      </c>
      <c r="H57" s="21">
        <f>SUM(H2:H56)</f>
        <v>181150.04999999996</v>
      </c>
      <c r="I57" s="21">
        <f>SUM(I2:I56)</f>
        <v>155931424.65</v>
      </c>
      <c r="J57" s="21">
        <f>SUM(J2:J56)</f>
        <v>174652000</v>
      </c>
      <c r="K57" s="46"/>
      <c r="L57" s="10"/>
      <c r="M57" s="1"/>
      <c r="N57" s="14"/>
      <c r="O57" s="3"/>
      <c r="P57" s="2"/>
    </row>
    <row r="58" spans="1:17" s="8" customFormat="1" ht="18.75">
      <c r="A58" s="2">
        <v>56</v>
      </c>
      <c r="B58" s="2" t="s">
        <v>11</v>
      </c>
      <c r="C58" s="2" t="s">
        <v>29</v>
      </c>
      <c r="D58" s="2" t="s">
        <v>30</v>
      </c>
      <c r="E58" s="1">
        <v>63517</v>
      </c>
      <c r="F58" s="1">
        <v>4</v>
      </c>
      <c r="G58" s="23">
        <v>8567</v>
      </c>
      <c r="H58" s="23">
        <v>8567</v>
      </c>
      <c r="I58" s="3">
        <f>+O58*H58</f>
        <v>5140200</v>
      </c>
      <c r="J58" s="33">
        <v>5550000</v>
      </c>
      <c r="K58" s="46">
        <v>839</v>
      </c>
      <c r="L58" s="3" t="s">
        <v>19</v>
      </c>
      <c r="M58" s="2" t="s">
        <v>121</v>
      </c>
      <c r="N58" s="4"/>
      <c r="O58" s="3">
        <v>600</v>
      </c>
      <c r="P58" s="3" t="s">
        <v>168</v>
      </c>
      <c r="Q58" s="66">
        <f>+J58/2</f>
        <v>2775000</v>
      </c>
    </row>
    <row r="59" spans="1:17" s="8" customFormat="1" ht="18.75">
      <c r="A59" s="2">
        <v>57</v>
      </c>
      <c r="B59" s="2" t="s">
        <v>11</v>
      </c>
      <c r="C59" s="2" t="s">
        <v>29</v>
      </c>
      <c r="D59" s="2" t="s">
        <v>30</v>
      </c>
      <c r="E59" s="1">
        <v>63517</v>
      </c>
      <c r="F59" s="1">
        <v>7</v>
      </c>
      <c r="G59" s="23">
        <v>9514</v>
      </c>
      <c r="H59" s="23">
        <v>9514</v>
      </c>
      <c r="I59" s="3">
        <f>+O59*H59</f>
        <v>5708400</v>
      </c>
      <c r="J59" s="33">
        <v>5709000</v>
      </c>
      <c r="K59" s="46">
        <v>670</v>
      </c>
      <c r="L59" s="3" t="s">
        <v>19</v>
      </c>
      <c r="M59" s="2" t="s">
        <v>121</v>
      </c>
      <c r="N59" s="4"/>
      <c r="O59" s="3">
        <v>600</v>
      </c>
      <c r="P59" s="3" t="s">
        <v>168</v>
      </c>
      <c r="Q59" s="66">
        <f>+J59/2</f>
        <v>2854500</v>
      </c>
    </row>
    <row r="60" spans="1:17" s="8" customFormat="1" ht="18.75">
      <c r="A60" s="2">
        <v>58</v>
      </c>
      <c r="B60" s="13" t="s">
        <v>11</v>
      </c>
      <c r="C60" s="13" t="s">
        <v>38</v>
      </c>
      <c r="D60" s="13" t="s">
        <v>42</v>
      </c>
      <c r="E60" s="13">
        <v>62757</v>
      </c>
      <c r="F60" s="13">
        <v>1</v>
      </c>
      <c r="G60" s="20">
        <v>15533</v>
      </c>
      <c r="H60" s="20">
        <v>15533</v>
      </c>
      <c r="I60" s="3">
        <v>2485280</v>
      </c>
      <c r="J60" s="33">
        <v>5500000</v>
      </c>
      <c r="K60" s="46">
        <v>517</v>
      </c>
      <c r="L60" s="1" t="s">
        <v>58</v>
      </c>
      <c r="M60" s="2" t="s">
        <v>45</v>
      </c>
      <c r="N60" s="14"/>
      <c r="O60" s="3">
        <v>160</v>
      </c>
      <c r="P60" s="10" t="s">
        <v>70</v>
      </c>
      <c r="Q60" s="66">
        <f>+J60/4</f>
        <v>1375000</v>
      </c>
    </row>
    <row r="61" spans="1:17" s="8" customFormat="1" ht="37.5">
      <c r="A61" s="2">
        <v>59</v>
      </c>
      <c r="B61" s="2" t="s">
        <v>61</v>
      </c>
      <c r="C61" s="1" t="s">
        <v>62</v>
      </c>
      <c r="D61" s="2" t="s">
        <v>63</v>
      </c>
      <c r="E61" s="2">
        <v>13169</v>
      </c>
      <c r="F61" s="1">
        <v>1</v>
      </c>
      <c r="G61" s="23">
        <v>4029</v>
      </c>
      <c r="H61" s="23">
        <v>4029</v>
      </c>
      <c r="I61" s="3">
        <f>+O61*H61</f>
        <v>13477005</v>
      </c>
      <c r="J61" s="33">
        <v>13478000</v>
      </c>
      <c r="K61" s="46">
        <v>850</v>
      </c>
      <c r="L61" s="10" t="s">
        <v>64</v>
      </c>
      <c r="M61" s="1" t="s">
        <v>157</v>
      </c>
      <c r="N61" s="14" t="s">
        <v>65</v>
      </c>
      <c r="O61" s="3">
        <v>3345</v>
      </c>
      <c r="P61" s="10" t="s">
        <v>124</v>
      </c>
      <c r="Q61" s="66">
        <f>+J61/2</f>
        <v>6739000</v>
      </c>
    </row>
    <row r="62" spans="1:16" s="8" customFormat="1" ht="18.75">
      <c r="A62" s="49"/>
      <c r="B62" s="49"/>
      <c r="C62" s="50"/>
      <c r="D62" s="49"/>
      <c r="E62" s="49"/>
      <c r="F62" s="50"/>
      <c r="G62" s="65">
        <f>SUM(G58:G61)</f>
        <v>37643</v>
      </c>
      <c r="H62" s="65">
        <f>SUM(H58:H61)</f>
        <v>37643</v>
      </c>
      <c r="I62" s="65">
        <f>SUM(I58:I61)</f>
        <v>26810885</v>
      </c>
      <c r="J62" s="65">
        <f>SUM(J58:J61)</f>
        <v>30237000</v>
      </c>
      <c r="K62" s="55"/>
      <c r="L62" s="54"/>
      <c r="M62" s="50"/>
      <c r="N62" s="51"/>
      <c r="O62" s="52"/>
      <c r="P62" s="54"/>
    </row>
    <row r="63" spans="1:16" s="8" customFormat="1" ht="19.5" thickBot="1">
      <c r="A63" s="49"/>
      <c r="B63" s="49"/>
      <c r="C63" s="50"/>
      <c r="D63" s="49"/>
      <c r="E63" s="49"/>
      <c r="F63" s="50"/>
      <c r="G63" s="65">
        <f>SUM(G62,G57)</f>
        <v>247685.58999999997</v>
      </c>
      <c r="H63" s="65">
        <f>SUM(H62,H57)</f>
        <v>218793.04999999996</v>
      </c>
      <c r="I63" s="65">
        <f>SUM(I62,I57)</f>
        <v>182742309.65</v>
      </c>
      <c r="J63" s="75">
        <f>SUM(J62,J57)</f>
        <v>204889000</v>
      </c>
      <c r="K63" s="76" t="s">
        <v>162</v>
      </c>
      <c r="L63" s="54"/>
      <c r="M63" s="50"/>
      <c r="N63" s="51"/>
      <c r="O63" s="52"/>
      <c r="P63" s="54"/>
    </row>
    <row r="64" spans="1:16" s="8" customFormat="1" ht="19.5" thickBot="1">
      <c r="A64" s="49"/>
      <c r="B64" s="49"/>
      <c r="C64" s="50"/>
      <c r="D64" s="49"/>
      <c r="E64" s="49"/>
      <c r="F64" s="50"/>
      <c r="G64" s="53"/>
      <c r="H64" s="53"/>
      <c r="I64" s="74" t="s">
        <v>174</v>
      </c>
      <c r="J64" s="71">
        <v>13743500</v>
      </c>
      <c r="K64" s="72">
        <v>174652000</v>
      </c>
      <c r="L64" s="73">
        <f>+J64+K64</f>
        <v>188395500</v>
      </c>
      <c r="M64" s="50"/>
      <c r="N64" s="51"/>
      <c r="O64" s="52"/>
      <c r="P64" s="54"/>
    </row>
    <row r="65" spans="1:16" ht="56.25">
      <c r="A65" s="2">
        <v>1</v>
      </c>
      <c r="B65" s="2" t="s">
        <v>32</v>
      </c>
      <c r="C65" s="2" t="s">
        <v>39</v>
      </c>
      <c r="D65" s="2" t="s">
        <v>71</v>
      </c>
      <c r="E65" s="2">
        <v>984</v>
      </c>
      <c r="F65" s="2">
        <v>2</v>
      </c>
      <c r="G65" s="9">
        <v>2212.08</v>
      </c>
      <c r="H65" s="9">
        <v>2212.08</v>
      </c>
      <c r="I65" s="67">
        <f aca="true" t="shared" si="3" ref="I65:I104">+O65*H65</f>
        <v>1327248</v>
      </c>
      <c r="J65" s="68"/>
      <c r="K65" s="69"/>
      <c r="L65" s="70" t="s">
        <v>19</v>
      </c>
      <c r="M65" s="1" t="s">
        <v>97</v>
      </c>
      <c r="N65" s="14" t="s">
        <v>92</v>
      </c>
      <c r="O65" s="3">
        <v>600</v>
      </c>
      <c r="P65" s="2" t="s">
        <v>48</v>
      </c>
    </row>
    <row r="66" spans="1:16" ht="56.25">
      <c r="A66" s="2">
        <v>2</v>
      </c>
      <c r="B66" s="2" t="s">
        <v>32</v>
      </c>
      <c r="C66" s="2" t="s">
        <v>39</v>
      </c>
      <c r="D66" s="2" t="s">
        <v>71</v>
      </c>
      <c r="E66" s="2">
        <v>964</v>
      </c>
      <c r="F66" s="2">
        <v>3</v>
      </c>
      <c r="G66" s="9">
        <v>2619.03</v>
      </c>
      <c r="H66" s="9">
        <v>2619.03</v>
      </c>
      <c r="I66" s="3">
        <f t="shared" si="3"/>
        <v>1571418.0000000002</v>
      </c>
      <c r="J66" s="42"/>
      <c r="K66" s="43"/>
      <c r="L66" s="1" t="s">
        <v>19</v>
      </c>
      <c r="M66" s="2" t="s">
        <v>96</v>
      </c>
      <c r="N66" s="14" t="s">
        <v>91</v>
      </c>
      <c r="O66" s="3">
        <v>600</v>
      </c>
      <c r="P66" s="2" t="s">
        <v>48</v>
      </c>
    </row>
    <row r="67" spans="1:16" ht="37.5">
      <c r="A67" s="2">
        <v>3</v>
      </c>
      <c r="B67" s="2" t="s">
        <v>32</v>
      </c>
      <c r="C67" s="2" t="s">
        <v>39</v>
      </c>
      <c r="D67" s="2" t="s">
        <v>71</v>
      </c>
      <c r="E67" s="2">
        <v>974</v>
      </c>
      <c r="F67" s="2">
        <v>8</v>
      </c>
      <c r="G67" s="9">
        <v>4488.54</v>
      </c>
      <c r="H67" s="9">
        <v>4488.54</v>
      </c>
      <c r="I67" s="3">
        <f t="shared" si="3"/>
        <v>3366405</v>
      </c>
      <c r="J67" s="42"/>
      <c r="K67" s="43"/>
      <c r="L67" s="1" t="s">
        <v>19</v>
      </c>
      <c r="M67" s="2" t="s">
        <v>96</v>
      </c>
      <c r="N67" s="14" t="s">
        <v>88</v>
      </c>
      <c r="O67" s="3">
        <v>750</v>
      </c>
      <c r="P67" s="2" t="s">
        <v>48</v>
      </c>
    </row>
    <row r="68" spans="1:16" ht="56.25">
      <c r="A68" s="2">
        <v>4</v>
      </c>
      <c r="B68" s="2" t="s">
        <v>32</v>
      </c>
      <c r="C68" s="2" t="s">
        <v>39</v>
      </c>
      <c r="D68" s="2" t="s">
        <v>71</v>
      </c>
      <c r="E68" s="2">
        <v>957</v>
      </c>
      <c r="F68" s="2">
        <v>1</v>
      </c>
      <c r="G68" s="9">
        <v>2761.66</v>
      </c>
      <c r="H68" s="9">
        <v>2761.66</v>
      </c>
      <c r="I68" s="3">
        <f t="shared" si="3"/>
        <v>1311788.5</v>
      </c>
      <c r="J68" s="42"/>
      <c r="K68" s="43"/>
      <c r="L68" s="1" t="s">
        <v>69</v>
      </c>
      <c r="M68" s="1" t="s">
        <v>95</v>
      </c>
      <c r="N68" s="14" t="s">
        <v>90</v>
      </c>
      <c r="O68" s="3">
        <v>475</v>
      </c>
      <c r="P68" s="2" t="s">
        <v>48</v>
      </c>
    </row>
    <row r="69" spans="1:16" ht="112.5">
      <c r="A69" s="2">
        <v>5</v>
      </c>
      <c r="B69" s="2" t="s">
        <v>32</v>
      </c>
      <c r="C69" s="2" t="s">
        <v>39</v>
      </c>
      <c r="D69" s="2" t="s">
        <v>71</v>
      </c>
      <c r="E69" s="2">
        <v>956</v>
      </c>
      <c r="F69" s="2">
        <v>7</v>
      </c>
      <c r="G69" s="9">
        <v>7999.01</v>
      </c>
      <c r="H69" s="9">
        <v>7999.01</v>
      </c>
      <c r="I69" s="3">
        <f t="shared" si="3"/>
        <v>3799529.75</v>
      </c>
      <c r="J69" s="42"/>
      <c r="K69" s="43"/>
      <c r="L69" s="1" t="s">
        <v>69</v>
      </c>
      <c r="M69" s="1" t="s">
        <v>94</v>
      </c>
      <c r="N69" s="14" t="s">
        <v>89</v>
      </c>
      <c r="O69" s="3">
        <v>475</v>
      </c>
      <c r="P69" s="2" t="s">
        <v>48</v>
      </c>
    </row>
    <row r="70" spans="1:16" ht="37.5">
      <c r="A70" s="2">
        <v>6</v>
      </c>
      <c r="B70" s="2" t="s">
        <v>32</v>
      </c>
      <c r="C70" s="2" t="s">
        <v>39</v>
      </c>
      <c r="D70" s="2" t="s">
        <v>71</v>
      </c>
      <c r="E70" s="2">
        <v>950</v>
      </c>
      <c r="F70" s="2">
        <v>1</v>
      </c>
      <c r="G70" s="9">
        <v>2786.05</v>
      </c>
      <c r="H70" s="9">
        <v>2786.05</v>
      </c>
      <c r="I70" s="3">
        <f t="shared" si="3"/>
        <v>1810932.5000000002</v>
      </c>
      <c r="J70" s="42"/>
      <c r="K70" s="43"/>
      <c r="L70" s="1" t="s">
        <v>19</v>
      </c>
      <c r="M70" s="1" t="s">
        <v>93</v>
      </c>
      <c r="N70" s="14" t="s">
        <v>88</v>
      </c>
      <c r="O70" s="3">
        <v>650</v>
      </c>
      <c r="P70" s="2" t="s">
        <v>48</v>
      </c>
    </row>
    <row r="71" spans="1:16" ht="20.25">
      <c r="A71" s="2">
        <v>7</v>
      </c>
      <c r="B71" s="2" t="s">
        <v>32</v>
      </c>
      <c r="C71" s="2" t="s">
        <v>39</v>
      </c>
      <c r="D71" s="2" t="s">
        <v>71</v>
      </c>
      <c r="E71" s="2">
        <v>586</v>
      </c>
      <c r="F71" s="2">
        <v>2</v>
      </c>
      <c r="G71" s="9">
        <v>26235.25</v>
      </c>
      <c r="H71" s="9">
        <v>26235.25</v>
      </c>
      <c r="I71" s="3">
        <f t="shared" si="3"/>
        <v>18889380</v>
      </c>
      <c r="J71" s="42"/>
      <c r="K71" s="43"/>
      <c r="L71" s="1" t="s">
        <v>19</v>
      </c>
      <c r="M71" s="2" t="s">
        <v>96</v>
      </c>
      <c r="N71" s="14"/>
      <c r="O71" s="3">
        <v>720</v>
      </c>
      <c r="P71" s="2" t="s">
        <v>48</v>
      </c>
    </row>
    <row r="72" spans="1:16" ht="20.25">
      <c r="A72" s="2">
        <v>8</v>
      </c>
      <c r="B72" s="2" t="s">
        <v>13</v>
      </c>
      <c r="C72" s="2" t="s">
        <v>6</v>
      </c>
      <c r="D72" s="2" t="s">
        <v>14</v>
      </c>
      <c r="E72" s="2">
        <v>677</v>
      </c>
      <c r="F72" s="2">
        <v>3</v>
      </c>
      <c r="G72" s="9">
        <v>354</v>
      </c>
      <c r="H72" s="9">
        <v>354</v>
      </c>
      <c r="I72" s="3">
        <f t="shared" si="3"/>
        <v>155760</v>
      </c>
      <c r="J72" s="42"/>
      <c r="K72" s="43"/>
      <c r="L72" s="1" t="s">
        <v>18</v>
      </c>
      <c r="M72" s="2"/>
      <c r="N72" s="14"/>
      <c r="O72" s="3">
        <v>440</v>
      </c>
      <c r="P72" s="2" t="s">
        <v>48</v>
      </c>
    </row>
    <row r="73" spans="1:16" ht="20.25">
      <c r="A73" s="2">
        <v>9</v>
      </c>
      <c r="B73" s="2" t="s">
        <v>13</v>
      </c>
      <c r="C73" s="2" t="s">
        <v>6</v>
      </c>
      <c r="D73" s="2" t="s">
        <v>14</v>
      </c>
      <c r="E73" s="2">
        <v>677</v>
      </c>
      <c r="F73" s="2">
        <v>6</v>
      </c>
      <c r="G73" s="9">
        <v>225</v>
      </c>
      <c r="H73" s="9">
        <v>225</v>
      </c>
      <c r="I73" s="3">
        <f t="shared" si="3"/>
        <v>101250</v>
      </c>
      <c r="J73" s="42"/>
      <c r="K73" s="43"/>
      <c r="L73" s="1" t="s">
        <v>18</v>
      </c>
      <c r="M73" s="2"/>
      <c r="N73" s="14"/>
      <c r="O73" s="3">
        <v>450</v>
      </c>
      <c r="P73" s="2" t="s">
        <v>48</v>
      </c>
    </row>
    <row r="74" spans="1:16" ht="20.25">
      <c r="A74" s="2">
        <v>10</v>
      </c>
      <c r="B74" s="2" t="s">
        <v>13</v>
      </c>
      <c r="C74" s="2" t="s">
        <v>6</v>
      </c>
      <c r="D74" s="2" t="s">
        <v>14</v>
      </c>
      <c r="E74" s="2">
        <v>720</v>
      </c>
      <c r="F74" s="2">
        <v>16</v>
      </c>
      <c r="G74" s="9">
        <v>228</v>
      </c>
      <c r="H74" s="9">
        <v>228</v>
      </c>
      <c r="I74" s="3">
        <f t="shared" si="3"/>
        <v>94620</v>
      </c>
      <c r="J74" s="42"/>
      <c r="K74" s="43"/>
      <c r="L74" s="1" t="s">
        <v>19</v>
      </c>
      <c r="M74" s="2"/>
      <c r="N74" s="14"/>
      <c r="O74" s="3">
        <v>415</v>
      </c>
      <c r="P74" s="2" t="s">
        <v>48</v>
      </c>
    </row>
    <row r="75" spans="1:16" s="6" customFormat="1" ht="37.5">
      <c r="A75" s="2">
        <v>11</v>
      </c>
      <c r="B75" s="2" t="s">
        <v>11</v>
      </c>
      <c r="C75" s="2" t="s">
        <v>77</v>
      </c>
      <c r="D75" s="2" t="s">
        <v>78</v>
      </c>
      <c r="E75" s="1">
        <v>98190</v>
      </c>
      <c r="F75" s="1">
        <v>4</v>
      </c>
      <c r="G75" s="22">
        <v>1057</v>
      </c>
      <c r="H75" s="22">
        <v>1057</v>
      </c>
      <c r="I75" s="3">
        <f t="shared" si="3"/>
        <v>200830</v>
      </c>
      <c r="J75" s="24"/>
      <c r="K75" s="44"/>
      <c r="L75" s="3" t="s">
        <v>19</v>
      </c>
      <c r="M75" s="2" t="s">
        <v>86</v>
      </c>
      <c r="N75" s="4" t="s">
        <v>85</v>
      </c>
      <c r="O75" s="3">
        <v>190</v>
      </c>
      <c r="P75" s="3" t="s">
        <v>48</v>
      </c>
    </row>
    <row r="76" spans="1:16" s="6" customFormat="1" ht="37.5">
      <c r="A76" s="2">
        <v>12</v>
      </c>
      <c r="B76" s="2" t="s">
        <v>11</v>
      </c>
      <c r="C76" s="2" t="s">
        <v>77</v>
      </c>
      <c r="D76" s="2" t="s">
        <v>78</v>
      </c>
      <c r="E76" s="1">
        <v>98190</v>
      </c>
      <c r="F76" s="1">
        <v>5</v>
      </c>
      <c r="G76" s="22">
        <v>1061.28</v>
      </c>
      <c r="H76" s="22">
        <v>1061.28</v>
      </c>
      <c r="I76" s="3">
        <f t="shared" si="3"/>
        <v>212256</v>
      </c>
      <c r="J76" s="24"/>
      <c r="K76" s="44"/>
      <c r="L76" s="3" t="s">
        <v>19</v>
      </c>
      <c r="M76" s="2" t="s">
        <v>86</v>
      </c>
      <c r="N76" s="4" t="s">
        <v>85</v>
      </c>
      <c r="O76" s="3">
        <v>200</v>
      </c>
      <c r="P76" s="3" t="s">
        <v>48</v>
      </c>
    </row>
    <row r="77" spans="1:16" s="6" customFormat="1" ht="37.5">
      <c r="A77" s="2">
        <v>13</v>
      </c>
      <c r="B77" s="2" t="s">
        <v>11</v>
      </c>
      <c r="C77" s="2" t="s">
        <v>77</v>
      </c>
      <c r="D77" s="2" t="s">
        <v>78</v>
      </c>
      <c r="E77" s="1">
        <v>98190</v>
      </c>
      <c r="F77" s="1">
        <v>6</v>
      </c>
      <c r="G77" s="22">
        <v>1057</v>
      </c>
      <c r="H77" s="22">
        <v>1057</v>
      </c>
      <c r="I77" s="3">
        <f t="shared" si="3"/>
        <v>200830</v>
      </c>
      <c r="J77" s="24"/>
      <c r="K77" s="44"/>
      <c r="L77" s="3" t="s">
        <v>19</v>
      </c>
      <c r="M77" s="2" t="s">
        <v>86</v>
      </c>
      <c r="N77" s="4" t="s">
        <v>85</v>
      </c>
      <c r="O77" s="3">
        <v>190</v>
      </c>
      <c r="P77" s="3" t="s">
        <v>48</v>
      </c>
    </row>
    <row r="78" spans="1:16" s="6" customFormat="1" ht="37.5">
      <c r="A78" s="2">
        <v>14</v>
      </c>
      <c r="B78" s="2" t="s">
        <v>11</v>
      </c>
      <c r="C78" s="2" t="s">
        <v>77</v>
      </c>
      <c r="D78" s="2" t="s">
        <v>78</v>
      </c>
      <c r="E78" s="1">
        <v>98190</v>
      </c>
      <c r="F78" s="1">
        <v>7</v>
      </c>
      <c r="G78" s="22">
        <v>1057</v>
      </c>
      <c r="H78" s="22">
        <v>1057</v>
      </c>
      <c r="I78" s="3">
        <f t="shared" si="3"/>
        <v>200830</v>
      </c>
      <c r="J78" s="24"/>
      <c r="K78" s="44"/>
      <c r="L78" s="3" t="s">
        <v>19</v>
      </c>
      <c r="M78" s="2" t="s">
        <v>86</v>
      </c>
      <c r="N78" s="4" t="s">
        <v>85</v>
      </c>
      <c r="O78" s="3">
        <v>190</v>
      </c>
      <c r="P78" s="3" t="s">
        <v>48</v>
      </c>
    </row>
    <row r="79" spans="1:16" s="6" customFormat="1" ht="37.5">
      <c r="A79" s="2">
        <v>15</v>
      </c>
      <c r="B79" s="2" t="s">
        <v>11</v>
      </c>
      <c r="C79" s="2" t="s">
        <v>77</v>
      </c>
      <c r="D79" s="2" t="s">
        <v>78</v>
      </c>
      <c r="E79" s="1">
        <v>98190</v>
      </c>
      <c r="F79" s="1">
        <v>8</v>
      </c>
      <c r="G79" s="22">
        <v>1057</v>
      </c>
      <c r="H79" s="22">
        <v>1057</v>
      </c>
      <c r="I79" s="3">
        <f t="shared" si="3"/>
        <v>211400</v>
      </c>
      <c r="J79" s="24"/>
      <c r="K79" s="44"/>
      <c r="L79" s="3" t="s">
        <v>19</v>
      </c>
      <c r="M79" s="2" t="s">
        <v>86</v>
      </c>
      <c r="N79" s="4" t="s">
        <v>85</v>
      </c>
      <c r="O79" s="3">
        <v>200</v>
      </c>
      <c r="P79" s="3" t="s">
        <v>48</v>
      </c>
    </row>
    <row r="80" spans="1:16" s="6" customFormat="1" ht="37.5">
      <c r="A80" s="2">
        <v>16</v>
      </c>
      <c r="B80" s="2" t="s">
        <v>11</v>
      </c>
      <c r="C80" s="2" t="s">
        <v>77</v>
      </c>
      <c r="D80" s="2" t="s">
        <v>78</v>
      </c>
      <c r="E80" s="1">
        <v>98190</v>
      </c>
      <c r="F80" s="1">
        <v>10</v>
      </c>
      <c r="G80" s="22">
        <v>1057</v>
      </c>
      <c r="H80" s="22">
        <v>1057</v>
      </c>
      <c r="I80" s="3">
        <f t="shared" si="3"/>
        <v>200830</v>
      </c>
      <c r="J80" s="24"/>
      <c r="K80" s="44"/>
      <c r="L80" s="3" t="s">
        <v>19</v>
      </c>
      <c r="M80" s="2" t="s">
        <v>86</v>
      </c>
      <c r="N80" s="4" t="s">
        <v>85</v>
      </c>
      <c r="O80" s="3">
        <v>190</v>
      </c>
      <c r="P80" s="3" t="s">
        <v>48</v>
      </c>
    </row>
    <row r="81" spans="1:16" s="6" customFormat="1" ht="37.5">
      <c r="A81" s="2">
        <v>17</v>
      </c>
      <c r="B81" s="2" t="s">
        <v>11</v>
      </c>
      <c r="C81" s="2" t="s">
        <v>77</v>
      </c>
      <c r="D81" s="2" t="s">
        <v>78</v>
      </c>
      <c r="E81" s="1">
        <v>98220</v>
      </c>
      <c r="F81" s="1">
        <v>2</v>
      </c>
      <c r="G81" s="22">
        <v>1281</v>
      </c>
      <c r="H81" s="22">
        <v>1281</v>
      </c>
      <c r="I81" s="3">
        <f t="shared" si="3"/>
        <v>256200</v>
      </c>
      <c r="J81" s="24"/>
      <c r="K81" s="44"/>
      <c r="L81" s="3" t="s">
        <v>19</v>
      </c>
      <c r="M81" s="2" t="s">
        <v>86</v>
      </c>
      <c r="N81" s="4" t="s">
        <v>85</v>
      </c>
      <c r="O81" s="3">
        <v>200</v>
      </c>
      <c r="P81" s="3" t="s">
        <v>48</v>
      </c>
    </row>
    <row r="82" spans="1:16" s="6" customFormat="1" ht="37.5">
      <c r="A82" s="2">
        <v>18</v>
      </c>
      <c r="B82" s="2" t="s">
        <v>11</v>
      </c>
      <c r="C82" s="2" t="s">
        <v>77</v>
      </c>
      <c r="D82" s="2" t="s">
        <v>78</v>
      </c>
      <c r="E82" s="1">
        <v>98220</v>
      </c>
      <c r="F82" s="1">
        <v>3</v>
      </c>
      <c r="G82" s="22">
        <v>1050</v>
      </c>
      <c r="H82" s="22">
        <v>1050</v>
      </c>
      <c r="I82" s="3">
        <f t="shared" si="3"/>
        <v>199500</v>
      </c>
      <c r="J82" s="24"/>
      <c r="K82" s="44"/>
      <c r="L82" s="3" t="s">
        <v>19</v>
      </c>
      <c r="M82" s="2" t="s">
        <v>86</v>
      </c>
      <c r="N82" s="4" t="s">
        <v>85</v>
      </c>
      <c r="O82" s="3">
        <v>190</v>
      </c>
      <c r="P82" s="3" t="s">
        <v>48</v>
      </c>
    </row>
    <row r="83" spans="1:16" s="6" customFormat="1" ht="37.5">
      <c r="A83" s="2">
        <v>19</v>
      </c>
      <c r="B83" s="2" t="s">
        <v>11</v>
      </c>
      <c r="C83" s="2" t="s">
        <v>77</v>
      </c>
      <c r="D83" s="2" t="s">
        <v>78</v>
      </c>
      <c r="E83" s="1">
        <v>98220</v>
      </c>
      <c r="F83" s="1">
        <v>4</v>
      </c>
      <c r="G83" s="22">
        <v>1214</v>
      </c>
      <c r="H83" s="22">
        <v>1214</v>
      </c>
      <c r="I83" s="3">
        <f t="shared" si="3"/>
        <v>230660</v>
      </c>
      <c r="J83" s="24"/>
      <c r="K83" s="44"/>
      <c r="L83" s="3" t="s">
        <v>19</v>
      </c>
      <c r="M83" s="2" t="s">
        <v>86</v>
      </c>
      <c r="N83" s="4" t="s">
        <v>85</v>
      </c>
      <c r="O83" s="3">
        <v>190</v>
      </c>
      <c r="P83" s="3" t="s">
        <v>48</v>
      </c>
    </row>
    <row r="84" spans="1:16" s="6" customFormat="1" ht="37.5">
      <c r="A84" s="2">
        <v>20</v>
      </c>
      <c r="B84" s="2" t="s">
        <v>11</v>
      </c>
      <c r="C84" s="2" t="s">
        <v>77</v>
      </c>
      <c r="D84" s="2" t="s">
        <v>78</v>
      </c>
      <c r="E84" s="1">
        <v>98220</v>
      </c>
      <c r="F84" s="1">
        <v>5</v>
      </c>
      <c r="G84" s="22">
        <v>1000</v>
      </c>
      <c r="H84" s="22">
        <v>1000</v>
      </c>
      <c r="I84" s="3">
        <f t="shared" si="3"/>
        <v>200000</v>
      </c>
      <c r="J84" s="24"/>
      <c r="K84" s="44"/>
      <c r="L84" s="3" t="s">
        <v>19</v>
      </c>
      <c r="M84" s="2" t="s">
        <v>86</v>
      </c>
      <c r="N84" s="4" t="s">
        <v>85</v>
      </c>
      <c r="O84" s="3">
        <v>200</v>
      </c>
      <c r="P84" s="3" t="s">
        <v>48</v>
      </c>
    </row>
    <row r="85" spans="1:16" s="6" customFormat="1" ht="37.5">
      <c r="A85" s="2">
        <v>21</v>
      </c>
      <c r="B85" s="2" t="s">
        <v>11</v>
      </c>
      <c r="C85" s="2" t="s">
        <v>77</v>
      </c>
      <c r="D85" s="2" t="s">
        <v>78</v>
      </c>
      <c r="E85" s="1">
        <v>98220</v>
      </c>
      <c r="F85" s="1">
        <v>6</v>
      </c>
      <c r="G85" s="22">
        <v>1217</v>
      </c>
      <c r="H85" s="22">
        <v>1217</v>
      </c>
      <c r="I85" s="3">
        <f t="shared" si="3"/>
        <v>231230</v>
      </c>
      <c r="J85" s="24"/>
      <c r="K85" s="44"/>
      <c r="L85" s="3" t="s">
        <v>19</v>
      </c>
      <c r="M85" s="2" t="s">
        <v>86</v>
      </c>
      <c r="N85" s="4" t="s">
        <v>85</v>
      </c>
      <c r="O85" s="3">
        <v>190</v>
      </c>
      <c r="P85" s="3" t="s">
        <v>48</v>
      </c>
    </row>
    <row r="86" spans="1:16" s="6" customFormat="1" ht="37.5">
      <c r="A86" s="2">
        <v>22</v>
      </c>
      <c r="B86" s="2" t="s">
        <v>11</v>
      </c>
      <c r="C86" s="2" t="s">
        <v>77</v>
      </c>
      <c r="D86" s="2" t="s">
        <v>78</v>
      </c>
      <c r="E86" s="1">
        <v>98220</v>
      </c>
      <c r="F86" s="1">
        <v>7</v>
      </c>
      <c r="G86" s="22">
        <v>1000</v>
      </c>
      <c r="H86" s="22">
        <v>1000</v>
      </c>
      <c r="I86" s="3">
        <f t="shared" si="3"/>
        <v>200000</v>
      </c>
      <c r="J86" s="24"/>
      <c r="K86" s="44"/>
      <c r="L86" s="3" t="s">
        <v>19</v>
      </c>
      <c r="M86" s="2" t="s">
        <v>86</v>
      </c>
      <c r="N86" s="4" t="s">
        <v>85</v>
      </c>
      <c r="O86" s="3">
        <v>200</v>
      </c>
      <c r="P86" s="3" t="s">
        <v>48</v>
      </c>
    </row>
    <row r="87" spans="1:16" s="6" customFormat="1" ht="37.5">
      <c r="A87" s="2">
        <v>23</v>
      </c>
      <c r="B87" s="2" t="s">
        <v>11</v>
      </c>
      <c r="C87" s="2" t="s">
        <v>77</v>
      </c>
      <c r="D87" s="2" t="s">
        <v>78</v>
      </c>
      <c r="E87" s="1">
        <v>98221</v>
      </c>
      <c r="F87" s="1">
        <v>7</v>
      </c>
      <c r="G87" s="22">
        <v>1493.83</v>
      </c>
      <c r="H87" s="22">
        <v>1493.83</v>
      </c>
      <c r="I87" s="3">
        <f t="shared" si="3"/>
        <v>298766</v>
      </c>
      <c r="J87" s="24"/>
      <c r="K87" s="44"/>
      <c r="L87" s="3" t="s">
        <v>19</v>
      </c>
      <c r="M87" s="2" t="s">
        <v>86</v>
      </c>
      <c r="N87" s="4" t="s">
        <v>85</v>
      </c>
      <c r="O87" s="3">
        <v>200</v>
      </c>
      <c r="P87" s="3" t="s">
        <v>48</v>
      </c>
    </row>
    <row r="88" spans="1:16" s="6" customFormat="1" ht="37.5">
      <c r="A88" s="2">
        <v>24</v>
      </c>
      <c r="B88" s="2" t="s">
        <v>11</v>
      </c>
      <c r="C88" s="2" t="s">
        <v>77</v>
      </c>
      <c r="D88" s="2" t="s">
        <v>78</v>
      </c>
      <c r="E88" s="1">
        <v>98221</v>
      </c>
      <c r="F88" s="1">
        <v>8</v>
      </c>
      <c r="G88" s="22">
        <v>1276.04</v>
      </c>
      <c r="H88" s="22">
        <v>1276.04</v>
      </c>
      <c r="I88" s="3">
        <f t="shared" si="3"/>
        <v>242447.6</v>
      </c>
      <c r="J88" s="24"/>
      <c r="K88" s="44"/>
      <c r="L88" s="3" t="s">
        <v>19</v>
      </c>
      <c r="M88" s="2" t="s">
        <v>86</v>
      </c>
      <c r="N88" s="4" t="s">
        <v>85</v>
      </c>
      <c r="O88" s="3">
        <v>190</v>
      </c>
      <c r="P88" s="3" t="s">
        <v>48</v>
      </c>
    </row>
    <row r="89" spans="1:16" s="6" customFormat="1" ht="37.5">
      <c r="A89" s="2">
        <v>25</v>
      </c>
      <c r="B89" s="2" t="s">
        <v>11</v>
      </c>
      <c r="C89" s="2" t="s">
        <v>77</v>
      </c>
      <c r="D89" s="2" t="s">
        <v>78</v>
      </c>
      <c r="E89" s="1">
        <v>98222</v>
      </c>
      <c r="F89" s="1">
        <v>5</v>
      </c>
      <c r="G89" s="22">
        <v>1285.98</v>
      </c>
      <c r="H89" s="22">
        <v>1285.98</v>
      </c>
      <c r="I89" s="3">
        <f t="shared" si="3"/>
        <v>244336.2</v>
      </c>
      <c r="J89" s="24"/>
      <c r="K89" s="44"/>
      <c r="L89" s="3" t="s">
        <v>19</v>
      </c>
      <c r="M89" s="2" t="s">
        <v>86</v>
      </c>
      <c r="N89" s="4" t="s">
        <v>85</v>
      </c>
      <c r="O89" s="3">
        <v>190</v>
      </c>
      <c r="P89" s="3" t="s">
        <v>48</v>
      </c>
    </row>
    <row r="90" spans="1:16" s="6" customFormat="1" ht="37.5">
      <c r="A90" s="2">
        <v>26</v>
      </c>
      <c r="B90" s="2" t="s">
        <v>11</v>
      </c>
      <c r="C90" s="2" t="s">
        <v>77</v>
      </c>
      <c r="D90" s="2" t="s">
        <v>78</v>
      </c>
      <c r="E90" s="1">
        <v>98222</v>
      </c>
      <c r="F90" s="1">
        <v>6</v>
      </c>
      <c r="G90" s="22">
        <v>1000</v>
      </c>
      <c r="H90" s="22">
        <v>1000</v>
      </c>
      <c r="I90" s="3">
        <f t="shared" si="3"/>
        <v>190000</v>
      </c>
      <c r="J90" s="24"/>
      <c r="K90" s="44"/>
      <c r="L90" s="3" t="s">
        <v>19</v>
      </c>
      <c r="M90" s="2" t="s">
        <v>86</v>
      </c>
      <c r="N90" s="4" t="s">
        <v>85</v>
      </c>
      <c r="O90" s="3">
        <v>190</v>
      </c>
      <c r="P90" s="3" t="s">
        <v>48</v>
      </c>
    </row>
    <row r="91" spans="1:16" s="6" customFormat="1" ht="37.5">
      <c r="A91" s="2">
        <v>27</v>
      </c>
      <c r="B91" s="2" t="s">
        <v>11</v>
      </c>
      <c r="C91" s="2" t="s">
        <v>77</v>
      </c>
      <c r="D91" s="2" t="s">
        <v>78</v>
      </c>
      <c r="E91" s="1">
        <v>98222</v>
      </c>
      <c r="F91" s="1">
        <v>7</v>
      </c>
      <c r="G91" s="22">
        <v>1235.54</v>
      </c>
      <c r="H91" s="22">
        <v>1235.54</v>
      </c>
      <c r="I91" s="3">
        <f t="shared" si="3"/>
        <v>247108</v>
      </c>
      <c r="J91" s="24"/>
      <c r="K91" s="44"/>
      <c r="L91" s="3" t="s">
        <v>19</v>
      </c>
      <c r="M91" s="2" t="s">
        <v>86</v>
      </c>
      <c r="N91" s="4" t="s">
        <v>85</v>
      </c>
      <c r="O91" s="3">
        <v>200</v>
      </c>
      <c r="P91" s="3" t="s">
        <v>48</v>
      </c>
    </row>
    <row r="92" spans="1:16" s="6" customFormat="1" ht="37.5">
      <c r="A92" s="2">
        <v>28</v>
      </c>
      <c r="B92" s="2" t="s">
        <v>11</v>
      </c>
      <c r="C92" s="2" t="s">
        <v>77</v>
      </c>
      <c r="D92" s="2" t="s">
        <v>78</v>
      </c>
      <c r="E92" s="1">
        <v>98222</v>
      </c>
      <c r="F92" s="1">
        <v>8</v>
      </c>
      <c r="G92" s="22">
        <v>1249.87</v>
      </c>
      <c r="H92" s="22">
        <v>1249.87</v>
      </c>
      <c r="I92" s="3">
        <f t="shared" si="3"/>
        <v>249973.99999999997</v>
      </c>
      <c r="J92" s="24"/>
      <c r="K92" s="44"/>
      <c r="L92" s="3" t="s">
        <v>19</v>
      </c>
      <c r="M92" s="2" t="s">
        <v>86</v>
      </c>
      <c r="N92" s="4" t="s">
        <v>85</v>
      </c>
      <c r="O92" s="3">
        <v>200</v>
      </c>
      <c r="P92" s="3" t="s">
        <v>48</v>
      </c>
    </row>
    <row r="93" spans="1:16" s="6" customFormat="1" ht="37.5">
      <c r="A93" s="2">
        <v>29</v>
      </c>
      <c r="B93" s="2" t="s">
        <v>11</v>
      </c>
      <c r="C93" s="2" t="s">
        <v>77</v>
      </c>
      <c r="D93" s="2" t="s">
        <v>78</v>
      </c>
      <c r="E93" s="1">
        <v>98222</v>
      </c>
      <c r="F93" s="1">
        <v>9</v>
      </c>
      <c r="G93" s="22">
        <v>1010.9</v>
      </c>
      <c r="H93" s="22">
        <v>271.61</v>
      </c>
      <c r="I93" s="3">
        <f t="shared" si="3"/>
        <v>51605.9</v>
      </c>
      <c r="J93" s="24"/>
      <c r="K93" s="44"/>
      <c r="L93" s="3" t="s">
        <v>19</v>
      </c>
      <c r="M93" s="2" t="s">
        <v>86</v>
      </c>
      <c r="N93" s="4" t="s">
        <v>85</v>
      </c>
      <c r="O93" s="3">
        <v>190</v>
      </c>
      <c r="P93" s="3" t="s">
        <v>48</v>
      </c>
    </row>
    <row r="94" spans="1:16" s="6" customFormat="1" ht="18.75">
      <c r="A94" s="2">
        <v>30</v>
      </c>
      <c r="B94" s="2" t="s">
        <v>82</v>
      </c>
      <c r="C94" s="2" t="s">
        <v>6</v>
      </c>
      <c r="D94" s="2" t="s">
        <v>83</v>
      </c>
      <c r="E94" s="1">
        <v>1927</v>
      </c>
      <c r="F94" s="1">
        <v>1</v>
      </c>
      <c r="G94" s="22">
        <v>2890</v>
      </c>
      <c r="H94" s="22">
        <v>2890</v>
      </c>
      <c r="I94" s="3">
        <f t="shared" si="3"/>
        <v>1589500</v>
      </c>
      <c r="J94" s="24"/>
      <c r="K94" s="44"/>
      <c r="L94" s="3" t="s">
        <v>47</v>
      </c>
      <c r="M94" s="2" t="s">
        <v>84</v>
      </c>
      <c r="N94" s="4"/>
      <c r="O94" s="3">
        <v>550</v>
      </c>
      <c r="P94" s="3" t="s">
        <v>48</v>
      </c>
    </row>
    <row r="95" spans="1:16" s="6" customFormat="1" ht="18.75">
      <c r="A95" s="2">
        <v>31</v>
      </c>
      <c r="B95" s="2" t="s">
        <v>82</v>
      </c>
      <c r="C95" s="2" t="s">
        <v>6</v>
      </c>
      <c r="D95" s="2" t="s">
        <v>83</v>
      </c>
      <c r="E95" s="1">
        <v>1929</v>
      </c>
      <c r="F95" s="1">
        <v>2</v>
      </c>
      <c r="G95" s="22">
        <v>2980</v>
      </c>
      <c r="H95" s="22">
        <v>2980</v>
      </c>
      <c r="I95" s="3">
        <f t="shared" si="3"/>
        <v>1937000</v>
      </c>
      <c r="J95" s="24"/>
      <c r="K95" s="44"/>
      <c r="L95" s="3" t="s">
        <v>12</v>
      </c>
      <c r="M95" s="2" t="s">
        <v>84</v>
      </c>
      <c r="N95" s="4"/>
      <c r="O95" s="3">
        <v>650</v>
      </c>
      <c r="P95" s="3" t="s">
        <v>48</v>
      </c>
    </row>
    <row r="96" spans="1:16" ht="20.25">
      <c r="A96" s="2">
        <v>32</v>
      </c>
      <c r="B96" s="2" t="s">
        <v>33</v>
      </c>
      <c r="C96" s="2" t="s">
        <v>59</v>
      </c>
      <c r="D96" s="2" t="s">
        <v>60</v>
      </c>
      <c r="E96" s="2">
        <v>11035</v>
      </c>
      <c r="F96" s="2">
        <v>3</v>
      </c>
      <c r="G96" s="9">
        <v>4945.54</v>
      </c>
      <c r="H96" s="9">
        <v>4945.54</v>
      </c>
      <c r="I96" s="3">
        <f t="shared" si="3"/>
        <v>8901972</v>
      </c>
      <c r="J96" s="24"/>
      <c r="K96" s="44"/>
      <c r="L96" s="2" t="s">
        <v>76</v>
      </c>
      <c r="M96" s="1" t="s">
        <v>106</v>
      </c>
      <c r="N96" s="4" t="s">
        <v>107</v>
      </c>
      <c r="O96" s="3">
        <v>1800</v>
      </c>
      <c r="P96" s="3" t="s">
        <v>48</v>
      </c>
    </row>
    <row r="97" spans="1:16" s="6" customFormat="1" ht="37.5">
      <c r="A97" s="2">
        <v>33</v>
      </c>
      <c r="B97" s="2" t="s">
        <v>28</v>
      </c>
      <c r="C97" s="2" t="s">
        <v>37</v>
      </c>
      <c r="D97" s="1" t="s">
        <v>125</v>
      </c>
      <c r="E97" s="1">
        <v>231</v>
      </c>
      <c r="F97" s="1">
        <v>43</v>
      </c>
      <c r="G97" s="22">
        <v>9239</v>
      </c>
      <c r="H97" s="22">
        <v>9239</v>
      </c>
      <c r="I97" s="3">
        <f t="shared" si="3"/>
        <v>11086800</v>
      </c>
      <c r="J97" s="24"/>
      <c r="K97" s="44"/>
      <c r="L97" s="1" t="s">
        <v>26</v>
      </c>
      <c r="M97" s="16"/>
      <c r="N97" s="14" t="s">
        <v>126</v>
      </c>
      <c r="O97" s="3">
        <v>1200</v>
      </c>
      <c r="P97" s="3" t="s">
        <v>48</v>
      </c>
    </row>
    <row r="98" spans="1:16" s="6" customFormat="1" ht="93.75">
      <c r="A98" s="2">
        <v>34</v>
      </c>
      <c r="B98" s="2" t="s">
        <v>27</v>
      </c>
      <c r="C98" s="2" t="s">
        <v>130</v>
      </c>
      <c r="D98" s="1" t="s">
        <v>131</v>
      </c>
      <c r="E98" s="1">
        <v>7830</v>
      </c>
      <c r="F98" s="1">
        <v>25</v>
      </c>
      <c r="G98" s="22">
        <v>5444.28</v>
      </c>
      <c r="H98" s="22">
        <v>5444.28</v>
      </c>
      <c r="I98" s="3">
        <f t="shared" si="3"/>
        <v>4083210</v>
      </c>
      <c r="J98" s="24"/>
      <c r="K98" s="44"/>
      <c r="L98" s="1" t="s">
        <v>19</v>
      </c>
      <c r="M98" s="15" t="s">
        <v>150</v>
      </c>
      <c r="N98" s="14" t="s">
        <v>145</v>
      </c>
      <c r="O98" s="3">
        <v>750</v>
      </c>
      <c r="P98" s="3" t="s">
        <v>48</v>
      </c>
    </row>
    <row r="99" spans="1:16" s="6" customFormat="1" ht="112.5">
      <c r="A99" s="2">
        <v>35</v>
      </c>
      <c r="B99" s="2" t="s">
        <v>27</v>
      </c>
      <c r="C99" s="2" t="s">
        <v>130</v>
      </c>
      <c r="D99" s="1" t="s">
        <v>131</v>
      </c>
      <c r="E99" s="1">
        <v>7832</v>
      </c>
      <c r="F99" s="1">
        <v>21</v>
      </c>
      <c r="G99" s="22">
        <v>5350.23</v>
      </c>
      <c r="H99" s="22">
        <v>5350.23</v>
      </c>
      <c r="I99" s="3">
        <f t="shared" si="3"/>
        <v>4012672.4999999995</v>
      </c>
      <c r="J99" s="24"/>
      <c r="K99" s="44"/>
      <c r="L99" s="1" t="s">
        <v>19</v>
      </c>
      <c r="M99" s="15" t="s">
        <v>148</v>
      </c>
      <c r="N99" s="14" t="s">
        <v>146</v>
      </c>
      <c r="O99" s="3">
        <v>750</v>
      </c>
      <c r="P99" s="3" t="s">
        <v>48</v>
      </c>
    </row>
    <row r="100" spans="1:16" s="6" customFormat="1" ht="37.5">
      <c r="A100" s="2">
        <v>36</v>
      </c>
      <c r="B100" s="2" t="s">
        <v>27</v>
      </c>
      <c r="C100" s="2" t="s">
        <v>130</v>
      </c>
      <c r="D100" s="1" t="s">
        <v>131</v>
      </c>
      <c r="E100" s="1">
        <v>8398</v>
      </c>
      <c r="F100" s="1">
        <v>2</v>
      </c>
      <c r="G100" s="22">
        <v>1039.81</v>
      </c>
      <c r="H100" s="22">
        <v>1039.81</v>
      </c>
      <c r="I100" s="3">
        <f t="shared" si="3"/>
        <v>987819.5</v>
      </c>
      <c r="J100" s="24"/>
      <c r="K100" s="44"/>
      <c r="L100" s="1" t="s">
        <v>12</v>
      </c>
      <c r="M100" s="15" t="s">
        <v>151</v>
      </c>
      <c r="N100" s="14" t="s">
        <v>135</v>
      </c>
      <c r="O100" s="3">
        <v>950</v>
      </c>
      <c r="P100" s="3" t="s">
        <v>48</v>
      </c>
    </row>
    <row r="101" spans="1:16" s="6" customFormat="1" ht="37.5">
      <c r="A101" s="2">
        <v>37</v>
      </c>
      <c r="B101" s="2" t="s">
        <v>27</v>
      </c>
      <c r="C101" s="2" t="s">
        <v>130</v>
      </c>
      <c r="D101" s="1" t="s">
        <v>131</v>
      </c>
      <c r="E101" s="1">
        <v>8399</v>
      </c>
      <c r="F101" s="1">
        <v>2</v>
      </c>
      <c r="G101" s="22">
        <v>7905.78</v>
      </c>
      <c r="H101" s="22">
        <v>7905.78</v>
      </c>
      <c r="I101" s="3">
        <f t="shared" si="3"/>
        <v>9486936</v>
      </c>
      <c r="J101" s="24"/>
      <c r="K101" s="44"/>
      <c r="L101" s="1" t="s">
        <v>12</v>
      </c>
      <c r="M101" s="15" t="s">
        <v>151</v>
      </c>
      <c r="N101" s="14" t="s">
        <v>135</v>
      </c>
      <c r="O101" s="3">
        <v>1200</v>
      </c>
      <c r="P101" s="3" t="s">
        <v>48</v>
      </c>
    </row>
    <row r="102" spans="1:16" s="6" customFormat="1" ht="37.5">
      <c r="A102" s="2">
        <v>38</v>
      </c>
      <c r="B102" s="2" t="s">
        <v>27</v>
      </c>
      <c r="C102" s="2" t="s">
        <v>130</v>
      </c>
      <c r="D102" s="1" t="s">
        <v>131</v>
      </c>
      <c r="E102" s="1">
        <v>8406</v>
      </c>
      <c r="F102" s="1">
        <v>1</v>
      </c>
      <c r="G102" s="22">
        <v>1174.07</v>
      </c>
      <c r="H102" s="22">
        <v>1174.07</v>
      </c>
      <c r="I102" s="3">
        <f t="shared" si="3"/>
        <v>1174070</v>
      </c>
      <c r="J102" s="24"/>
      <c r="K102" s="44"/>
      <c r="L102" s="1" t="s">
        <v>12</v>
      </c>
      <c r="M102" s="15" t="s">
        <v>151</v>
      </c>
      <c r="N102" s="14" t="s">
        <v>135</v>
      </c>
      <c r="O102" s="3">
        <v>1000</v>
      </c>
      <c r="P102" s="3" t="s">
        <v>48</v>
      </c>
    </row>
    <row r="103" spans="1:16" s="6" customFormat="1" ht="56.25">
      <c r="A103" s="2">
        <v>39</v>
      </c>
      <c r="B103" s="2" t="s">
        <v>31</v>
      </c>
      <c r="C103" s="2" t="s">
        <v>40</v>
      </c>
      <c r="D103" s="1" t="s">
        <v>41</v>
      </c>
      <c r="E103" s="1">
        <v>458</v>
      </c>
      <c r="F103" s="1">
        <v>29</v>
      </c>
      <c r="G103" s="22">
        <v>21381</v>
      </c>
      <c r="H103" s="22">
        <v>21381</v>
      </c>
      <c r="I103" s="3">
        <f t="shared" si="3"/>
        <v>48107250</v>
      </c>
      <c r="J103" s="24"/>
      <c r="K103" s="44"/>
      <c r="L103" s="1" t="s">
        <v>73</v>
      </c>
      <c r="M103" s="15" t="s">
        <v>152</v>
      </c>
      <c r="N103" s="14"/>
      <c r="O103" s="3">
        <v>2250</v>
      </c>
      <c r="P103" s="3" t="s">
        <v>48</v>
      </c>
    </row>
    <row r="104" spans="1:16" s="6" customFormat="1" ht="18.75">
      <c r="A104" s="2">
        <v>40</v>
      </c>
      <c r="B104" s="2" t="s">
        <v>31</v>
      </c>
      <c r="C104" s="2" t="s">
        <v>40</v>
      </c>
      <c r="D104" s="1" t="s">
        <v>41</v>
      </c>
      <c r="E104" s="1">
        <v>1011</v>
      </c>
      <c r="F104" s="1">
        <v>6</v>
      </c>
      <c r="G104" s="22">
        <v>2592.42</v>
      </c>
      <c r="H104" s="22">
        <v>2592.42</v>
      </c>
      <c r="I104" s="3">
        <f t="shared" si="3"/>
        <v>27000054.3</v>
      </c>
      <c r="J104" s="24"/>
      <c r="K104" s="44"/>
      <c r="L104" s="1" t="s">
        <v>68</v>
      </c>
      <c r="M104" s="15" t="s">
        <v>154</v>
      </c>
      <c r="N104" s="14" t="s">
        <v>155</v>
      </c>
      <c r="O104" s="3">
        <v>10415</v>
      </c>
      <c r="P104" s="3" t="s">
        <v>48</v>
      </c>
    </row>
    <row r="105" spans="1:16" s="6" customFormat="1" ht="18.75">
      <c r="A105" s="2">
        <v>41</v>
      </c>
      <c r="B105" s="2" t="s">
        <v>136</v>
      </c>
      <c r="C105" s="2" t="s">
        <v>6</v>
      </c>
      <c r="D105" s="1" t="s">
        <v>29</v>
      </c>
      <c r="E105" s="1">
        <v>392</v>
      </c>
      <c r="F105" s="1">
        <v>5</v>
      </c>
      <c r="G105" s="22">
        <v>2715.29</v>
      </c>
      <c r="H105" s="22">
        <v>2715.29</v>
      </c>
      <c r="I105" s="3">
        <f>O105*H105</f>
        <v>4738181.05</v>
      </c>
      <c r="J105" s="24"/>
      <c r="K105" s="44"/>
      <c r="L105" s="1" t="s">
        <v>137</v>
      </c>
      <c r="M105" s="15" t="s">
        <v>138</v>
      </c>
      <c r="N105" s="14"/>
      <c r="O105" s="3">
        <v>1745</v>
      </c>
      <c r="P105" s="3" t="s">
        <v>48</v>
      </c>
    </row>
    <row r="106" spans="1:16" s="6" customFormat="1" ht="18.75">
      <c r="A106" s="2">
        <v>42</v>
      </c>
      <c r="B106" s="2" t="s">
        <v>136</v>
      </c>
      <c r="C106" s="2" t="s">
        <v>6</v>
      </c>
      <c r="D106" s="1" t="s">
        <v>29</v>
      </c>
      <c r="E106" s="1">
        <v>392</v>
      </c>
      <c r="F106" s="1">
        <v>6</v>
      </c>
      <c r="G106" s="22">
        <v>7024.38</v>
      </c>
      <c r="H106" s="22">
        <v>7024.38</v>
      </c>
      <c r="I106" s="3">
        <f>O106*H106</f>
        <v>12292665</v>
      </c>
      <c r="J106" s="24"/>
      <c r="K106" s="44"/>
      <c r="L106" s="1" t="s">
        <v>139</v>
      </c>
      <c r="M106" s="15" t="s">
        <v>140</v>
      </c>
      <c r="N106" s="14"/>
      <c r="O106" s="3">
        <v>1750</v>
      </c>
      <c r="P106" s="3" t="s">
        <v>48</v>
      </c>
    </row>
    <row r="107" spans="1:16" s="17" customFormat="1" ht="18.75">
      <c r="A107" s="2">
        <v>43</v>
      </c>
      <c r="B107" s="2" t="s">
        <v>15</v>
      </c>
      <c r="C107" s="2" t="s">
        <v>16</v>
      </c>
      <c r="D107" s="2" t="s">
        <v>17</v>
      </c>
      <c r="E107" s="1">
        <v>191</v>
      </c>
      <c r="F107" s="1">
        <v>1</v>
      </c>
      <c r="G107" s="23">
        <v>5096.87</v>
      </c>
      <c r="H107" s="23">
        <v>5096.87</v>
      </c>
      <c r="I107" s="3">
        <f aca="true" t="shared" si="4" ref="I107:I119">+O107*H107</f>
        <v>3312965.5</v>
      </c>
      <c r="J107" s="10"/>
      <c r="K107" s="45"/>
      <c r="L107" s="3" t="s">
        <v>19</v>
      </c>
      <c r="M107" s="2" t="s">
        <v>114</v>
      </c>
      <c r="N107" s="4" t="s">
        <v>113</v>
      </c>
      <c r="O107" s="3">
        <v>650</v>
      </c>
      <c r="P107" s="3" t="s">
        <v>48</v>
      </c>
    </row>
    <row r="108" spans="1:16" s="17" customFormat="1" ht="18.75">
      <c r="A108" s="2">
        <v>44</v>
      </c>
      <c r="B108" s="2" t="s">
        <v>15</v>
      </c>
      <c r="C108" s="2" t="s">
        <v>16</v>
      </c>
      <c r="D108" s="2" t="s">
        <v>17</v>
      </c>
      <c r="E108" s="1">
        <v>203</v>
      </c>
      <c r="F108" s="1">
        <v>3</v>
      </c>
      <c r="G108" s="23">
        <v>3429.09</v>
      </c>
      <c r="H108" s="23">
        <v>3429.09</v>
      </c>
      <c r="I108" s="3">
        <f t="shared" si="4"/>
        <v>2057454</v>
      </c>
      <c r="J108" s="10"/>
      <c r="K108" s="45"/>
      <c r="L108" s="3" t="s">
        <v>19</v>
      </c>
      <c r="M108" s="2" t="s">
        <v>114</v>
      </c>
      <c r="N108" s="4"/>
      <c r="O108" s="3">
        <v>600</v>
      </c>
      <c r="P108" s="3" t="s">
        <v>48</v>
      </c>
    </row>
    <row r="109" spans="1:16" s="18" customFormat="1" ht="37.5">
      <c r="A109" s="2">
        <v>45</v>
      </c>
      <c r="B109" s="2" t="s">
        <v>15</v>
      </c>
      <c r="C109" s="2" t="s">
        <v>16</v>
      </c>
      <c r="D109" s="2" t="s">
        <v>116</v>
      </c>
      <c r="E109" s="1">
        <v>728</v>
      </c>
      <c r="F109" s="1">
        <v>2</v>
      </c>
      <c r="G109" s="23">
        <v>1896.34</v>
      </c>
      <c r="H109" s="23">
        <v>1896.34</v>
      </c>
      <c r="I109" s="3">
        <f t="shared" si="4"/>
        <v>1232621</v>
      </c>
      <c r="J109" s="3"/>
      <c r="K109" s="44"/>
      <c r="L109" s="3" t="s">
        <v>19</v>
      </c>
      <c r="M109" s="1" t="s">
        <v>117</v>
      </c>
      <c r="N109" s="4" t="s">
        <v>113</v>
      </c>
      <c r="O109" s="3">
        <v>650</v>
      </c>
      <c r="P109" s="3" t="s">
        <v>48</v>
      </c>
    </row>
    <row r="110" spans="1:16" s="8" customFormat="1" ht="18.75">
      <c r="A110" s="2">
        <v>46</v>
      </c>
      <c r="B110" s="2" t="s">
        <v>21</v>
      </c>
      <c r="C110" s="2" t="s">
        <v>22</v>
      </c>
      <c r="D110" s="2" t="s">
        <v>23</v>
      </c>
      <c r="E110" s="1">
        <v>285</v>
      </c>
      <c r="F110" s="1">
        <v>1</v>
      </c>
      <c r="G110" s="23">
        <v>7239.86</v>
      </c>
      <c r="H110" s="23">
        <v>7239.86</v>
      </c>
      <c r="I110" s="3">
        <f t="shared" si="4"/>
        <v>1122178.3</v>
      </c>
      <c r="J110" s="33"/>
      <c r="K110" s="46"/>
      <c r="L110" s="3" t="s">
        <v>12</v>
      </c>
      <c r="M110" s="2" t="s">
        <v>118</v>
      </c>
      <c r="N110" s="4" t="s">
        <v>24</v>
      </c>
      <c r="O110" s="3">
        <v>155</v>
      </c>
      <c r="P110" s="3" t="s">
        <v>48</v>
      </c>
    </row>
    <row r="111" spans="1:16" s="8" customFormat="1" ht="18.75">
      <c r="A111" s="2">
        <v>47</v>
      </c>
      <c r="B111" s="2" t="s">
        <v>21</v>
      </c>
      <c r="C111" s="2" t="s">
        <v>22</v>
      </c>
      <c r="D111" s="2" t="s">
        <v>23</v>
      </c>
      <c r="E111" s="1">
        <v>346</v>
      </c>
      <c r="F111" s="1">
        <v>3</v>
      </c>
      <c r="G111" s="23">
        <v>2466.87</v>
      </c>
      <c r="H111" s="23">
        <v>2466.87</v>
      </c>
      <c r="I111" s="3">
        <f t="shared" si="4"/>
        <v>185015.25</v>
      </c>
      <c r="J111" s="33"/>
      <c r="K111" s="46"/>
      <c r="L111" s="3" t="s">
        <v>19</v>
      </c>
      <c r="M111" s="2" t="s">
        <v>25</v>
      </c>
      <c r="N111" s="4" t="s">
        <v>24</v>
      </c>
      <c r="O111" s="3">
        <v>75</v>
      </c>
      <c r="P111" s="3" t="s">
        <v>48</v>
      </c>
    </row>
    <row r="112" spans="1:16" s="8" customFormat="1" ht="18.75">
      <c r="A112" s="2">
        <v>48</v>
      </c>
      <c r="B112" s="2" t="s">
        <v>11</v>
      </c>
      <c r="C112" s="2" t="s">
        <v>29</v>
      </c>
      <c r="D112" s="2" t="s">
        <v>30</v>
      </c>
      <c r="E112" s="1">
        <v>63437</v>
      </c>
      <c r="F112" s="1">
        <v>1</v>
      </c>
      <c r="G112" s="23">
        <v>2473</v>
      </c>
      <c r="H112" s="23">
        <v>2473</v>
      </c>
      <c r="I112" s="3">
        <f t="shared" si="4"/>
        <v>1483800</v>
      </c>
      <c r="J112" s="33"/>
      <c r="K112" s="46"/>
      <c r="L112" s="3" t="s">
        <v>12</v>
      </c>
      <c r="M112" s="2" t="s">
        <v>119</v>
      </c>
      <c r="N112" s="4" t="s">
        <v>120</v>
      </c>
      <c r="O112" s="3">
        <v>600</v>
      </c>
      <c r="P112" s="3" t="s">
        <v>48</v>
      </c>
    </row>
    <row r="113" spans="1:16" s="8" customFormat="1" ht="18.75">
      <c r="A113" s="2">
        <v>49</v>
      </c>
      <c r="B113" s="2" t="s">
        <v>11</v>
      </c>
      <c r="C113" s="2" t="s">
        <v>29</v>
      </c>
      <c r="D113" s="2" t="s">
        <v>30</v>
      </c>
      <c r="E113" s="1">
        <v>63433</v>
      </c>
      <c r="F113" s="1">
        <v>1</v>
      </c>
      <c r="G113" s="23">
        <v>4382</v>
      </c>
      <c r="H113" s="23">
        <v>4382</v>
      </c>
      <c r="I113" s="3">
        <f t="shared" si="4"/>
        <v>2629200</v>
      </c>
      <c r="J113" s="33"/>
      <c r="K113" s="46"/>
      <c r="L113" s="3" t="s">
        <v>12</v>
      </c>
      <c r="M113" s="2" t="s">
        <v>119</v>
      </c>
      <c r="N113" s="4" t="s">
        <v>120</v>
      </c>
      <c r="O113" s="3">
        <v>600</v>
      </c>
      <c r="P113" s="3" t="s">
        <v>48</v>
      </c>
    </row>
    <row r="114" spans="1:16" s="8" customFormat="1" ht="18.75">
      <c r="A114" s="2">
        <v>50</v>
      </c>
      <c r="B114" s="2" t="s">
        <v>11</v>
      </c>
      <c r="C114" s="2" t="s">
        <v>46</v>
      </c>
      <c r="D114" s="2" t="s">
        <v>122</v>
      </c>
      <c r="E114" s="1">
        <v>29366</v>
      </c>
      <c r="F114" s="1">
        <v>2</v>
      </c>
      <c r="G114" s="23">
        <v>4883</v>
      </c>
      <c r="H114" s="23">
        <v>4883</v>
      </c>
      <c r="I114" s="3">
        <f t="shared" si="4"/>
        <v>9766000</v>
      </c>
      <c r="J114" s="33"/>
      <c r="K114" s="46"/>
      <c r="L114" s="3" t="s">
        <v>47</v>
      </c>
      <c r="M114" s="1"/>
      <c r="N114" s="4"/>
      <c r="O114" s="3">
        <v>2000</v>
      </c>
      <c r="P114" s="3" t="s">
        <v>70</v>
      </c>
    </row>
    <row r="115" spans="1:16" s="8" customFormat="1" ht="18.75">
      <c r="A115" s="2">
        <v>51</v>
      </c>
      <c r="B115" s="2" t="s">
        <v>11</v>
      </c>
      <c r="C115" s="2" t="s">
        <v>46</v>
      </c>
      <c r="D115" s="2" t="s">
        <v>122</v>
      </c>
      <c r="E115" s="1">
        <v>29366</v>
      </c>
      <c r="F115" s="1">
        <v>3</v>
      </c>
      <c r="G115" s="23">
        <v>10643</v>
      </c>
      <c r="H115" s="23">
        <v>10643</v>
      </c>
      <c r="I115" s="3">
        <f t="shared" si="4"/>
        <v>21286000</v>
      </c>
      <c r="J115" s="33"/>
      <c r="K115" s="46"/>
      <c r="L115" s="3" t="s">
        <v>123</v>
      </c>
      <c r="M115" s="1"/>
      <c r="N115" s="4"/>
      <c r="O115" s="3">
        <v>2000</v>
      </c>
      <c r="P115" s="3" t="s">
        <v>70</v>
      </c>
    </row>
    <row r="116" spans="1:16" s="8" customFormat="1" ht="37.5">
      <c r="A116" s="2">
        <v>52</v>
      </c>
      <c r="B116" s="2" t="s">
        <v>61</v>
      </c>
      <c r="C116" s="1" t="s">
        <v>62</v>
      </c>
      <c r="D116" s="2" t="s">
        <v>63</v>
      </c>
      <c r="E116" s="2">
        <v>13169</v>
      </c>
      <c r="F116" s="1">
        <v>2</v>
      </c>
      <c r="G116" s="23">
        <v>3076</v>
      </c>
      <c r="H116" s="23">
        <v>3076</v>
      </c>
      <c r="I116" s="3">
        <f t="shared" si="4"/>
        <v>8432331.08</v>
      </c>
      <c r="J116" s="33"/>
      <c r="K116" s="46"/>
      <c r="L116" s="10" t="s">
        <v>12</v>
      </c>
      <c r="M116" s="1" t="s">
        <v>156</v>
      </c>
      <c r="N116" s="14" t="s">
        <v>66</v>
      </c>
      <c r="O116" s="3">
        <v>2741.33</v>
      </c>
      <c r="P116" s="1" t="s">
        <v>124</v>
      </c>
    </row>
    <row r="117" spans="1:16" s="12" customFormat="1" ht="18.75">
      <c r="A117" s="2">
        <v>53</v>
      </c>
      <c r="B117" s="2" t="s">
        <v>53</v>
      </c>
      <c r="C117" s="2" t="s">
        <v>6</v>
      </c>
      <c r="D117" s="2" t="s">
        <v>54</v>
      </c>
      <c r="E117" s="1">
        <v>375</v>
      </c>
      <c r="F117" s="1">
        <v>1</v>
      </c>
      <c r="G117" s="23">
        <v>390</v>
      </c>
      <c r="H117" s="23">
        <v>390</v>
      </c>
      <c r="I117" s="3">
        <f t="shared" si="4"/>
        <v>144300</v>
      </c>
      <c r="J117" s="3"/>
      <c r="K117" s="47"/>
      <c r="L117" s="3" t="s">
        <v>19</v>
      </c>
      <c r="M117" s="2" t="s">
        <v>57</v>
      </c>
      <c r="N117" s="4" t="s">
        <v>56</v>
      </c>
      <c r="O117" s="3">
        <v>370</v>
      </c>
      <c r="P117" s="3" t="s">
        <v>48</v>
      </c>
    </row>
    <row r="118" spans="1:16" s="12" customFormat="1" ht="18.75">
      <c r="A118" s="2">
        <v>54</v>
      </c>
      <c r="B118" s="2" t="s">
        <v>53</v>
      </c>
      <c r="C118" s="2" t="s">
        <v>6</v>
      </c>
      <c r="D118" s="2" t="s">
        <v>54</v>
      </c>
      <c r="E118" s="1">
        <v>375</v>
      </c>
      <c r="F118" s="1">
        <v>16</v>
      </c>
      <c r="G118" s="23">
        <v>346</v>
      </c>
      <c r="H118" s="23">
        <v>346</v>
      </c>
      <c r="I118" s="3">
        <f t="shared" si="4"/>
        <v>128020</v>
      </c>
      <c r="J118" s="3"/>
      <c r="K118" s="47"/>
      <c r="L118" s="3" t="s">
        <v>19</v>
      </c>
      <c r="M118" s="2" t="s">
        <v>57</v>
      </c>
      <c r="N118" s="4" t="s">
        <v>56</v>
      </c>
      <c r="O118" s="3">
        <v>370</v>
      </c>
      <c r="P118" s="3" t="s">
        <v>48</v>
      </c>
    </row>
    <row r="119" spans="1:16" s="17" customFormat="1" ht="18.75">
      <c r="A119" s="2">
        <v>55</v>
      </c>
      <c r="B119" s="1" t="s">
        <v>13</v>
      </c>
      <c r="C119" s="1" t="s">
        <v>6</v>
      </c>
      <c r="D119" s="1" t="s">
        <v>14</v>
      </c>
      <c r="E119" s="1">
        <v>1840</v>
      </c>
      <c r="F119" s="1">
        <v>13</v>
      </c>
      <c r="G119" s="23">
        <v>525</v>
      </c>
      <c r="H119" s="23">
        <v>525</v>
      </c>
      <c r="I119" s="10">
        <f t="shared" si="4"/>
        <v>223125</v>
      </c>
      <c r="J119" s="3"/>
      <c r="K119" s="45"/>
      <c r="L119" s="10" t="s">
        <v>19</v>
      </c>
      <c r="M119" s="1" t="s">
        <v>20</v>
      </c>
      <c r="N119" s="14"/>
      <c r="O119" s="10">
        <v>425</v>
      </c>
      <c r="P119" s="1" t="s">
        <v>48</v>
      </c>
    </row>
  </sheetData>
  <sheetProtection/>
  <printOptions horizontalCentered="1"/>
  <pageMargins left="0" right="0" top="0.3937007874015748" bottom="0" header="0" footer="0"/>
  <pageSetup fitToHeight="2" horizontalDpi="600" verticalDpi="600" orientation="portrait" paperSize="8" scale="47" r:id="rId1"/>
  <headerFooter>
    <oddHeader>&amp;C&amp;"-,Kalın"&amp;18SATIŞA SUNULACAK TOPLAM TAŞINMAZ LİSTESİ</oddHeader>
    <oddFooter>&amp;C&amp;P/&amp;N</oddFooter>
  </headerFooter>
  <ignoredErrors>
    <ignoredError sqref="I44" formula="1"/>
  </ignoredErrors>
</worksheet>
</file>

<file path=xl/worksheets/sheet2.xml><?xml version="1.0" encoding="utf-8"?>
<worksheet xmlns="http://schemas.openxmlformats.org/spreadsheetml/2006/main" xmlns:r="http://schemas.openxmlformats.org/officeDocument/2006/relationships">
  <dimension ref="A1:P116"/>
  <sheetViews>
    <sheetView tabSelected="1" view="pageBreakPreview" zoomScale="60" zoomScaleNormal="55" workbookViewId="0" topLeftCell="A1">
      <pane ySplit="1" topLeftCell="A2" activePane="bottomLeft" state="frozen"/>
      <selection pane="topLeft" activeCell="G1" sqref="G1"/>
      <selection pane="bottomLeft" activeCell="A1" sqref="A1:P19"/>
    </sheetView>
  </sheetViews>
  <sheetFormatPr defaultColWidth="9.00390625" defaultRowHeight="12.75"/>
  <cols>
    <col min="1" max="1" width="8.25390625" style="11" bestFit="1" customWidth="1"/>
    <col min="2" max="2" width="18.375" style="18" bestFit="1" customWidth="1"/>
    <col min="3" max="3" width="21.875" style="18" bestFit="1" customWidth="1"/>
    <col min="4" max="4" width="23.25390625" style="18" customWidth="1"/>
    <col min="5" max="5" width="8.75390625" style="25" bestFit="1" customWidth="1"/>
    <col min="6" max="6" width="12.00390625" style="25" bestFit="1" customWidth="1"/>
    <col min="7" max="7" width="18.625" style="26" customWidth="1"/>
    <col min="8" max="8" width="17.125" style="26" customWidth="1"/>
    <col min="9" max="9" width="27.125" style="28" customWidth="1"/>
    <col min="10" max="10" width="25.75390625" style="32" customWidth="1"/>
    <col min="11" max="11" width="21.25390625" style="35" customWidth="1"/>
    <col min="12" max="12" width="54.00390625" style="18" bestFit="1" customWidth="1"/>
    <col min="13" max="13" width="225.625" style="18" hidden="1" customWidth="1"/>
    <col min="14" max="14" width="255.75390625" style="19" hidden="1" customWidth="1"/>
    <col min="15" max="15" width="13.25390625" style="27" bestFit="1" customWidth="1"/>
    <col min="16" max="16" width="34.375" style="29" bestFit="1" customWidth="1"/>
    <col min="17" max="16384" width="9.125" style="7" customWidth="1"/>
  </cols>
  <sheetData>
    <row r="1" spans="1:16" s="5" customFormat="1" ht="56.25">
      <c r="A1" s="36" t="s">
        <v>0</v>
      </c>
      <c r="B1" s="36" t="s">
        <v>1</v>
      </c>
      <c r="C1" s="36" t="s">
        <v>2</v>
      </c>
      <c r="D1" s="36" t="s">
        <v>3</v>
      </c>
      <c r="E1" s="36" t="s">
        <v>4</v>
      </c>
      <c r="F1" s="36" t="s">
        <v>5</v>
      </c>
      <c r="G1" s="37" t="s">
        <v>74</v>
      </c>
      <c r="H1" s="38" t="s">
        <v>75</v>
      </c>
      <c r="I1" s="37" t="s">
        <v>159</v>
      </c>
      <c r="J1" s="31" t="s">
        <v>170</v>
      </c>
      <c r="K1" s="34" t="s">
        <v>171</v>
      </c>
      <c r="L1" s="36" t="s">
        <v>7</v>
      </c>
      <c r="M1" s="39" t="s">
        <v>9</v>
      </c>
      <c r="N1" s="39" t="s">
        <v>8</v>
      </c>
      <c r="O1" s="40" t="s">
        <v>10</v>
      </c>
      <c r="P1" s="41" t="s">
        <v>158</v>
      </c>
    </row>
    <row r="2" spans="1:16" ht="56.25">
      <c r="A2" s="2">
        <v>50</v>
      </c>
      <c r="B2" s="2" t="s">
        <v>27</v>
      </c>
      <c r="C2" s="2" t="s">
        <v>52</v>
      </c>
      <c r="D2" s="1" t="s">
        <v>52</v>
      </c>
      <c r="E2" s="1">
        <v>672</v>
      </c>
      <c r="F2" s="1">
        <v>1</v>
      </c>
      <c r="G2" s="22">
        <v>1465</v>
      </c>
      <c r="H2" s="22">
        <v>1465</v>
      </c>
      <c r="I2" s="9">
        <f aca="true" t="shared" si="0" ref="I2:I16">+O2*H2</f>
        <v>2563750</v>
      </c>
      <c r="J2" s="24"/>
      <c r="K2" s="44">
        <v>661</v>
      </c>
      <c r="L2" s="1" t="s">
        <v>12</v>
      </c>
      <c r="M2" s="15" t="s">
        <v>144</v>
      </c>
      <c r="N2" s="14" t="s">
        <v>108</v>
      </c>
      <c r="O2" s="3">
        <v>1750</v>
      </c>
      <c r="P2" s="3" t="s">
        <v>48</v>
      </c>
    </row>
    <row r="3" spans="1:16" ht="37.5">
      <c r="A3" s="2">
        <v>51</v>
      </c>
      <c r="B3" s="2" t="s">
        <v>27</v>
      </c>
      <c r="C3" s="2" t="s">
        <v>52</v>
      </c>
      <c r="D3" s="1" t="s">
        <v>52</v>
      </c>
      <c r="E3" s="1">
        <v>691</v>
      </c>
      <c r="F3" s="1">
        <v>2</v>
      </c>
      <c r="G3" s="22">
        <v>884</v>
      </c>
      <c r="H3" s="22">
        <v>884</v>
      </c>
      <c r="I3" s="9">
        <f t="shared" si="0"/>
        <v>618800</v>
      </c>
      <c r="J3" s="24"/>
      <c r="K3" s="44">
        <v>838</v>
      </c>
      <c r="L3" s="1" t="s">
        <v>12</v>
      </c>
      <c r="M3" s="15" t="s">
        <v>141</v>
      </c>
      <c r="N3" s="14" t="s">
        <v>108</v>
      </c>
      <c r="O3" s="3">
        <v>700</v>
      </c>
      <c r="P3" s="3" t="s">
        <v>48</v>
      </c>
    </row>
    <row r="4" spans="1:16" ht="75">
      <c r="A4" s="2">
        <v>52</v>
      </c>
      <c r="B4" s="2" t="s">
        <v>27</v>
      </c>
      <c r="C4" s="2" t="s">
        <v>52</v>
      </c>
      <c r="D4" s="1" t="s">
        <v>52</v>
      </c>
      <c r="E4" s="1">
        <v>709</v>
      </c>
      <c r="F4" s="1">
        <v>1</v>
      </c>
      <c r="G4" s="22">
        <v>2050</v>
      </c>
      <c r="H4" s="22">
        <v>2050</v>
      </c>
      <c r="I4" s="9">
        <f t="shared" si="0"/>
        <v>1947500</v>
      </c>
      <c r="J4" s="24"/>
      <c r="K4" s="44">
        <v>681</v>
      </c>
      <c r="L4" s="1" t="s">
        <v>12</v>
      </c>
      <c r="M4" s="15" t="s">
        <v>142</v>
      </c>
      <c r="N4" s="14" t="s">
        <v>109</v>
      </c>
      <c r="O4" s="3">
        <v>950</v>
      </c>
      <c r="P4" s="3" t="s">
        <v>48</v>
      </c>
    </row>
    <row r="5" spans="1:16" ht="20.25">
      <c r="A5" s="2">
        <v>53</v>
      </c>
      <c r="B5" s="2" t="s">
        <v>27</v>
      </c>
      <c r="C5" s="2" t="s">
        <v>52</v>
      </c>
      <c r="D5" s="1" t="s">
        <v>52</v>
      </c>
      <c r="E5" s="1">
        <v>772</v>
      </c>
      <c r="F5" s="1">
        <v>1</v>
      </c>
      <c r="G5" s="22">
        <v>433</v>
      </c>
      <c r="H5" s="22">
        <v>433</v>
      </c>
      <c r="I5" s="9">
        <f t="shared" si="0"/>
        <v>205675</v>
      </c>
      <c r="J5" s="24"/>
      <c r="K5" s="44">
        <v>407</v>
      </c>
      <c r="L5" s="1" t="s">
        <v>19</v>
      </c>
      <c r="M5" s="15" t="s">
        <v>143</v>
      </c>
      <c r="N5" s="14" t="s">
        <v>110</v>
      </c>
      <c r="O5" s="3">
        <v>475</v>
      </c>
      <c r="P5" s="3" t="s">
        <v>48</v>
      </c>
    </row>
    <row r="6" spans="1:16" ht="20.25">
      <c r="A6" s="2">
        <v>54</v>
      </c>
      <c r="B6" s="2" t="s">
        <v>27</v>
      </c>
      <c r="C6" s="2" t="s">
        <v>52</v>
      </c>
      <c r="D6" s="1" t="s">
        <v>52</v>
      </c>
      <c r="E6" s="1">
        <v>772</v>
      </c>
      <c r="F6" s="1">
        <v>2</v>
      </c>
      <c r="G6" s="22">
        <v>373</v>
      </c>
      <c r="H6" s="22">
        <v>373</v>
      </c>
      <c r="I6" s="9">
        <f t="shared" si="0"/>
        <v>167850</v>
      </c>
      <c r="J6" s="24"/>
      <c r="K6" s="44">
        <v>189</v>
      </c>
      <c r="L6" s="1" t="s">
        <v>19</v>
      </c>
      <c r="M6" s="15" t="s">
        <v>143</v>
      </c>
      <c r="N6" s="14" t="s">
        <v>110</v>
      </c>
      <c r="O6" s="3">
        <v>450</v>
      </c>
      <c r="P6" s="3" t="s">
        <v>48</v>
      </c>
    </row>
    <row r="7" spans="1:16" ht="20.25">
      <c r="A7" s="2">
        <v>55</v>
      </c>
      <c r="B7" s="2" t="s">
        <v>27</v>
      </c>
      <c r="C7" s="2" t="s">
        <v>52</v>
      </c>
      <c r="D7" s="1" t="s">
        <v>52</v>
      </c>
      <c r="E7" s="1">
        <v>772</v>
      </c>
      <c r="F7" s="1">
        <v>3</v>
      </c>
      <c r="G7" s="22">
        <v>374</v>
      </c>
      <c r="H7" s="22">
        <v>374</v>
      </c>
      <c r="I7" s="9">
        <f t="shared" si="0"/>
        <v>168300</v>
      </c>
      <c r="J7" s="24"/>
      <c r="K7" s="44">
        <v>282</v>
      </c>
      <c r="L7" s="1" t="s">
        <v>19</v>
      </c>
      <c r="M7" s="15" t="s">
        <v>143</v>
      </c>
      <c r="N7" s="14" t="s">
        <v>110</v>
      </c>
      <c r="O7" s="3">
        <v>450</v>
      </c>
      <c r="P7" s="3" t="s">
        <v>48</v>
      </c>
    </row>
    <row r="8" spans="1:16" ht="20.25">
      <c r="A8" s="2">
        <v>56</v>
      </c>
      <c r="B8" s="2" t="s">
        <v>27</v>
      </c>
      <c r="C8" s="2" t="s">
        <v>52</v>
      </c>
      <c r="D8" s="1" t="s">
        <v>52</v>
      </c>
      <c r="E8" s="1">
        <v>772</v>
      </c>
      <c r="F8" s="1">
        <v>4</v>
      </c>
      <c r="G8" s="22">
        <v>376</v>
      </c>
      <c r="H8" s="22">
        <v>376</v>
      </c>
      <c r="I8" s="9">
        <f t="shared" si="0"/>
        <v>169200</v>
      </c>
      <c r="J8" s="24"/>
      <c r="K8" s="44">
        <v>253</v>
      </c>
      <c r="L8" s="1" t="s">
        <v>19</v>
      </c>
      <c r="M8" s="15" t="s">
        <v>143</v>
      </c>
      <c r="N8" s="14" t="s">
        <v>110</v>
      </c>
      <c r="O8" s="3">
        <v>450</v>
      </c>
      <c r="P8" s="3" t="s">
        <v>48</v>
      </c>
    </row>
    <row r="9" spans="1:16" ht="20.25">
      <c r="A9" s="2">
        <v>57</v>
      </c>
      <c r="B9" s="2" t="s">
        <v>27</v>
      </c>
      <c r="C9" s="2" t="s">
        <v>52</v>
      </c>
      <c r="D9" s="1" t="s">
        <v>52</v>
      </c>
      <c r="E9" s="1">
        <v>772</v>
      </c>
      <c r="F9" s="1">
        <v>5</v>
      </c>
      <c r="G9" s="22">
        <v>377</v>
      </c>
      <c r="H9" s="22">
        <v>377</v>
      </c>
      <c r="I9" s="9">
        <f t="shared" si="0"/>
        <v>169650</v>
      </c>
      <c r="J9" s="24"/>
      <c r="K9" s="44">
        <v>467</v>
      </c>
      <c r="L9" s="1" t="s">
        <v>19</v>
      </c>
      <c r="M9" s="15" t="s">
        <v>143</v>
      </c>
      <c r="N9" s="14" t="s">
        <v>110</v>
      </c>
      <c r="O9" s="3">
        <v>450</v>
      </c>
      <c r="P9" s="3" t="s">
        <v>48</v>
      </c>
    </row>
    <row r="10" spans="1:16" ht="20.25">
      <c r="A10" s="2">
        <v>58</v>
      </c>
      <c r="B10" s="2" t="s">
        <v>27</v>
      </c>
      <c r="C10" s="2" t="s">
        <v>52</v>
      </c>
      <c r="D10" s="1" t="s">
        <v>52</v>
      </c>
      <c r="E10" s="1">
        <v>772</v>
      </c>
      <c r="F10" s="1">
        <v>6</v>
      </c>
      <c r="G10" s="22">
        <v>379</v>
      </c>
      <c r="H10" s="22">
        <v>379</v>
      </c>
      <c r="I10" s="9">
        <f t="shared" si="0"/>
        <v>170550</v>
      </c>
      <c r="J10" s="24"/>
      <c r="K10" s="44">
        <v>293</v>
      </c>
      <c r="L10" s="1" t="s">
        <v>19</v>
      </c>
      <c r="M10" s="15" t="s">
        <v>143</v>
      </c>
      <c r="N10" s="14" t="s">
        <v>110</v>
      </c>
      <c r="O10" s="3">
        <v>450</v>
      </c>
      <c r="P10" s="3" t="s">
        <v>48</v>
      </c>
    </row>
    <row r="11" spans="1:16" ht="20.25">
      <c r="A11" s="2">
        <v>59</v>
      </c>
      <c r="B11" s="2" t="s">
        <v>27</v>
      </c>
      <c r="C11" s="2" t="s">
        <v>52</v>
      </c>
      <c r="D11" s="1" t="s">
        <v>52</v>
      </c>
      <c r="E11" s="1">
        <v>772</v>
      </c>
      <c r="F11" s="1">
        <v>7</v>
      </c>
      <c r="G11" s="22">
        <v>419</v>
      </c>
      <c r="H11" s="22">
        <v>419</v>
      </c>
      <c r="I11" s="9">
        <f t="shared" si="0"/>
        <v>199025</v>
      </c>
      <c r="J11" s="24"/>
      <c r="K11" s="44">
        <v>217</v>
      </c>
      <c r="L11" s="1" t="s">
        <v>19</v>
      </c>
      <c r="M11" s="15" t="s">
        <v>143</v>
      </c>
      <c r="N11" s="14" t="s">
        <v>110</v>
      </c>
      <c r="O11" s="3">
        <v>475</v>
      </c>
      <c r="P11" s="3" t="s">
        <v>48</v>
      </c>
    </row>
    <row r="12" spans="1:16" s="6" customFormat="1" ht="166.5" customHeight="1">
      <c r="A12" s="2">
        <v>60</v>
      </c>
      <c r="B12" s="2" t="s">
        <v>27</v>
      </c>
      <c r="C12" s="2" t="s">
        <v>52</v>
      </c>
      <c r="D12" s="1" t="s">
        <v>52</v>
      </c>
      <c r="E12" s="1">
        <v>773</v>
      </c>
      <c r="F12" s="1">
        <v>1</v>
      </c>
      <c r="G12" s="22">
        <v>405</v>
      </c>
      <c r="H12" s="22">
        <v>405</v>
      </c>
      <c r="I12" s="9">
        <f t="shared" si="0"/>
        <v>192375</v>
      </c>
      <c r="J12" s="24"/>
      <c r="K12" s="44">
        <v>354</v>
      </c>
      <c r="L12" s="1" t="s">
        <v>19</v>
      </c>
      <c r="M12" s="15" t="s">
        <v>143</v>
      </c>
      <c r="N12" s="14" t="s">
        <v>110</v>
      </c>
      <c r="O12" s="3">
        <v>475</v>
      </c>
      <c r="P12" s="3" t="s">
        <v>48</v>
      </c>
    </row>
    <row r="13" spans="1:16" ht="20.25">
      <c r="A13" s="2">
        <v>61</v>
      </c>
      <c r="B13" s="2" t="s">
        <v>27</v>
      </c>
      <c r="C13" s="2" t="s">
        <v>52</v>
      </c>
      <c r="D13" s="1" t="s">
        <v>52</v>
      </c>
      <c r="E13" s="1">
        <v>773</v>
      </c>
      <c r="F13" s="1">
        <v>2</v>
      </c>
      <c r="G13" s="22">
        <v>405</v>
      </c>
      <c r="H13" s="22">
        <v>405</v>
      </c>
      <c r="I13" s="9">
        <f t="shared" si="0"/>
        <v>182250</v>
      </c>
      <c r="J13" s="24"/>
      <c r="K13" s="44">
        <v>153</v>
      </c>
      <c r="L13" s="1" t="s">
        <v>19</v>
      </c>
      <c r="M13" s="15" t="s">
        <v>143</v>
      </c>
      <c r="N13" s="14" t="s">
        <v>110</v>
      </c>
      <c r="O13" s="3">
        <v>450</v>
      </c>
      <c r="P13" s="3" t="s">
        <v>48</v>
      </c>
    </row>
    <row r="14" spans="1:16" s="6" customFormat="1" ht="18.75">
      <c r="A14" s="2">
        <v>62</v>
      </c>
      <c r="B14" s="2" t="s">
        <v>27</v>
      </c>
      <c r="C14" s="2" t="s">
        <v>52</v>
      </c>
      <c r="D14" s="1" t="s">
        <v>52</v>
      </c>
      <c r="E14" s="1">
        <v>773</v>
      </c>
      <c r="F14" s="1">
        <v>3</v>
      </c>
      <c r="G14" s="22">
        <v>405</v>
      </c>
      <c r="H14" s="22">
        <v>405</v>
      </c>
      <c r="I14" s="9">
        <f t="shared" si="0"/>
        <v>182250</v>
      </c>
      <c r="J14" s="24"/>
      <c r="K14" s="44">
        <v>108</v>
      </c>
      <c r="L14" s="1" t="s">
        <v>19</v>
      </c>
      <c r="M14" s="15" t="s">
        <v>143</v>
      </c>
      <c r="N14" s="14" t="s">
        <v>110</v>
      </c>
      <c r="O14" s="3">
        <v>450</v>
      </c>
      <c r="P14" s="3" t="s">
        <v>48</v>
      </c>
    </row>
    <row r="15" spans="1:16" s="6" customFormat="1" ht="18.75">
      <c r="A15" s="2">
        <v>63</v>
      </c>
      <c r="B15" s="2" t="s">
        <v>27</v>
      </c>
      <c r="C15" s="2" t="s">
        <v>52</v>
      </c>
      <c r="D15" s="1" t="s">
        <v>52</v>
      </c>
      <c r="E15" s="1">
        <v>773</v>
      </c>
      <c r="F15" s="1">
        <v>4</v>
      </c>
      <c r="G15" s="22">
        <v>405</v>
      </c>
      <c r="H15" s="22">
        <v>405</v>
      </c>
      <c r="I15" s="9">
        <f t="shared" si="0"/>
        <v>182250</v>
      </c>
      <c r="J15" s="24"/>
      <c r="K15" s="44">
        <v>327</v>
      </c>
      <c r="L15" s="1" t="s">
        <v>19</v>
      </c>
      <c r="M15" s="15" t="s">
        <v>143</v>
      </c>
      <c r="N15" s="14" t="s">
        <v>110</v>
      </c>
      <c r="O15" s="3">
        <v>450</v>
      </c>
      <c r="P15" s="3" t="s">
        <v>48</v>
      </c>
    </row>
    <row r="16" spans="1:16" s="6" customFormat="1" ht="18.75">
      <c r="A16" s="2">
        <v>64</v>
      </c>
      <c r="B16" s="2" t="s">
        <v>27</v>
      </c>
      <c r="C16" s="2" t="s">
        <v>52</v>
      </c>
      <c r="D16" s="1" t="s">
        <v>52</v>
      </c>
      <c r="E16" s="1">
        <v>773</v>
      </c>
      <c r="F16" s="1">
        <v>5</v>
      </c>
      <c r="G16" s="22">
        <v>405</v>
      </c>
      <c r="H16" s="22">
        <v>405</v>
      </c>
      <c r="I16" s="9">
        <f t="shared" si="0"/>
        <v>182250</v>
      </c>
      <c r="J16" s="24"/>
      <c r="K16" s="44">
        <v>405</v>
      </c>
      <c r="L16" s="1" t="s">
        <v>19</v>
      </c>
      <c r="M16" s="15" t="s">
        <v>143</v>
      </c>
      <c r="N16" s="14" t="s">
        <v>110</v>
      </c>
      <c r="O16" s="3">
        <v>450</v>
      </c>
      <c r="P16" s="3" t="s">
        <v>48</v>
      </c>
    </row>
    <row r="17" spans="1:16" s="6" customFormat="1" ht="18.75">
      <c r="A17" s="2">
        <v>65</v>
      </c>
      <c r="B17" s="2" t="s">
        <v>27</v>
      </c>
      <c r="C17" s="2" t="s">
        <v>52</v>
      </c>
      <c r="D17" s="1" t="s">
        <v>52</v>
      </c>
      <c r="E17" s="1">
        <v>773</v>
      </c>
      <c r="F17" s="1">
        <v>6</v>
      </c>
      <c r="G17" s="22">
        <v>407</v>
      </c>
      <c r="H17" s="22">
        <v>407</v>
      </c>
      <c r="I17" s="9">
        <f>+O17*H17</f>
        <v>183150</v>
      </c>
      <c r="J17" s="24"/>
      <c r="K17" s="44">
        <v>430</v>
      </c>
      <c r="L17" s="1" t="s">
        <v>19</v>
      </c>
      <c r="M17" s="15" t="s">
        <v>143</v>
      </c>
      <c r="N17" s="14" t="s">
        <v>110</v>
      </c>
      <c r="O17" s="3">
        <v>450</v>
      </c>
      <c r="P17" s="3" t="s">
        <v>48</v>
      </c>
    </row>
    <row r="18" spans="1:16" s="6" customFormat="1" ht="18.75">
      <c r="A18" s="2">
        <v>66</v>
      </c>
      <c r="B18" s="2" t="s">
        <v>27</v>
      </c>
      <c r="C18" s="2" t="s">
        <v>52</v>
      </c>
      <c r="D18" s="1" t="s">
        <v>52</v>
      </c>
      <c r="E18" s="1">
        <v>773</v>
      </c>
      <c r="F18" s="1">
        <v>7</v>
      </c>
      <c r="G18" s="22">
        <v>416</v>
      </c>
      <c r="H18" s="22">
        <v>416</v>
      </c>
      <c r="I18" s="9">
        <f>+O18*H18</f>
        <v>187200</v>
      </c>
      <c r="J18" s="24"/>
      <c r="K18" s="44">
        <v>362</v>
      </c>
      <c r="L18" s="1" t="s">
        <v>19</v>
      </c>
      <c r="M18" s="15" t="s">
        <v>143</v>
      </c>
      <c r="N18" s="14" t="s">
        <v>110</v>
      </c>
      <c r="O18" s="3">
        <v>450</v>
      </c>
      <c r="P18" s="3" t="s">
        <v>48</v>
      </c>
    </row>
    <row r="19" spans="1:16" s="6" customFormat="1" ht="18.75">
      <c r="A19" s="2">
        <v>67</v>
      </c>
      <c r="B19" s="2" t="s">
        <v>27</v>
      </c>
      <c r="C19" s="2" t="s">
        <v>52</v>
      </c>
      <c r="D19" s="1" t="s">
        <v>52</v>
      </c>
      <c r="E19" s="1">
        <v>773</v>
      </c>
      <c r="F19" s="1">
        <v>8</v>
      </c>
      <c r="G19" s="22">
        <v>460</v>
      </c>
      <c r="H19" s="22">
        <v>460</v>
      </c>
      <c r="I19" s="9">
        <f>+O19*H19</f>
        <v>218500</v>
      </c>
      <c r="J19" s="24"/>
      <c r="K19" s="44">
        <v>350</v>
      </c>
      <c r="L19" s="1" t="s">
        <v>19</v>
      </c>
      <c r="M19" s="15" t="s">
        <v>143</v>
      </c>
      <c r="N19" s="14" t="s">
        <v>110</v>
      </c>
      <c r="O19" s="3">
        <v>475</v>
      </c>
      <c r="P19" s="3" t="s">
        <v>48</v>
      </c>
    </row>
    <row r="20" s="6" customFormat="1" ht="18.75"/>
    <row r="21" s="6" customFormat="1" ht="18.75"/>
    <row r="22" s="6" customFormat="1" ht="18.75"/>
    <row r="23" s="6" customFormat="1" ht="18.75"/>
    <row r="24" s="6" customFormat="1" ht="18.75"/>
    <row r="25" s="6" customFormat="1" ht="18.75"/>
    <row r="26" s="6" customFormat="1" ht="18.75"/>
    <row r="27" s="6" customFormat="1" ht="18.75"/>
    <row r="28" s="6" customFormat="1" ht="18.75"/>
    <row r="29" s="6" customFormat="1" ht="18.75"/>
    <row r="30" s="6" customFormat="1" ht="18.75"/>
    <row r="31" s="6" customFormat="1" ht="18.75"/>
    <row r="32" s="6" customFormat="1" ht="18.75"/>
    <row r="33" s="6" customFormat="1" ht="18.75"/>
    <row r="34" s="6" customFormat="1" ht="18.75"/>
    <row r="35" s="6" customFormat="1" ht="18.75"/>
    <row r="36" s="6" customFormat="1" ht="18.75"/>
    <row r="37" s="6" customFormat="1" ht="18.75"/>
    <row r="38" s="6" customFormat="1" ht="18.75"/>
    <row r="39" s="6" customFormat="1" ht="18.75"/>
    <row r="40" s="6" customFormat="1" ht="18.75"/>
    <row r="41" s="6" customFormat="1" ht="18.75"/>
    <row r="42" s="6" customFormat="1" ht="18.75"/>
    <row r="43" s="6" customFormat="1" ht="18.75"/>
    <row r="44" s="6" customFormat="1" ht="18.75"/>
    <row r="45" s="6" customFormat="1" ht="18.75"/>
    <row r="46" s="6" customFormat="1" ht="18.75"/>
    <row r="47" s="6" customFormat="1" ht="18.75"/>
    <row r="48" s="6" customFormat="1" ht="18.75"/>
    <row r="49" spans="1:16" ht="20.25">
      <c r="A49" s="7"/>
      <c r="B49" s="7"/>
      <c r="C49" s="7"/>
      <c r="D49" s="7"/>
      <c r="E49" s="7"/>
      <c r="F49" s="7"/>
      <c r="G49" s="7"/>
      <c r="H49" s="7"/>
      <c r="I49" s="7"/>
      <c r="J49" s="7"/>
      <c r="K49" s="7"/>
      <c r="L49" s="7"/>
      <c r="M49" s="7"/>
      <c r="N49" s="7"/>
      <c r="O49" s="7"/>
      <c r="P49" s="7"/>
    </row>
    <row r="50" s="6" customFormat="1" ht="18.75"/>
    <row r="51" s="6" customFormat="1" ht="18.75"/>
    <row r="52" s="6" customFormat="1" ht="18.75"/>
    <row r="53" s="6" customFormat="1" ht="18.75"/>
    <row r="54" s="6" customFormat="1" ht="18.75"/>
    <row r="55" s="6" customFormat="1" ht="18.75"/>
    <row r="56" s="6" customFormat="1" ht="18.75"/>
    <row r="57" s="6" customFormat="1" ht="18.75"/>
    <row r="58" s="6" customFormat="1" ht="18.75"/>
    <row r="59" s="6" customFormat="1" ht="18.75"/>
    <row r="60" s="6" customFormat="1" ht="18.75"/>
    <row r="61" s="6" customFormat="1" ht="18.75"/>
    <row r="62" s="6" customFormat="1" ht="18.75"/>
    <row r="63" s="6" customFormat="1" ht="18.75"/>
    <row r="64" s="6" customFormat="1" ht="18.75"/>
    <row r="65" s="6" customFormat="1" ht="18.75"/>
    <row r="66" s="6" customFormat="1" ht="18.75"/>
    <row r="67" s="6" customFormat="1" ht="18.75"/>
    <row r="68" s="6" customFormat="1" ht="18.75"/>
    <row r="69" s="6" customFormat="1" ht="18.75"/>
    <row r="70" s="6" customFormat="1" ht="18.75"/>
    <row r="71" s="6" customFormat="1" ht="18.75"/>
    <row r="72" s="6" customFormat="1" ht="18.75"/>
    <row r="73" s="6" customFormat="1" ht="18.75"/>
    <row r="74" s="6" customFormat="1" ht="18.75"/>
    <row r="75" s="6" customFormat="1" ht="18.75"/>
    <row r="76" s="6" customFormat="1" ht="18.75"/>
    <row r="77" s="6" customFormat="1" ht="18.75"/>
    <row r="78" s="6" customFormat="1" ht="18.75"/>
    <row r="79" s="6" customFormat="1" ht="18.75"/>
    <row r="80" s="6" customFormat="1" ht="18.75"/>
    <row r="81" s="6" customFormat="1" ht="18.75"/>
    <row r="82" s="6" customFormat="1" ht="18.75"/>
    <row r="83" s="6" customFormat="1" ht="18.75"/>
    <row r="84" s="6" customFormat="1" ht="18.75"/>
    <row r="85" s="6" customFormat="1" ht="18.75"/>
    <row r="86" s="6" customFormat="1" ht="97.5" customHeight="1"/>
    <row r="87" s="17" customFormat="1" ht="18.75"/>
    <row r="88" s="17" customFormat="1" ht="18.75"/>
    <row r="89" s="17" customFormat="1" ht="18.75"/>
    <row r="90" s="17" customFormat="1" ht="18.75"/>
    <row r="91" s="18" customFormat="1" ht="18.75"/>
    <row r="92" spans="1:16" s="8" customFormat="1" ht="20.25">
      <c r="A92" s="11"/>
      <c r="B92" s="18"/>
      <c r="C92" s="18"/>
      <c r="D92" s="18"/>
      <c r="E92" s="25"/>
      <c r="F92" s="25"/>
      <c r="G92" s="26"/>
      <c r="H92" s="26"/>
      <c r="I92" s="28"/>
      <c r="J92" s="32"/>
      <c r="K92" s="35"/>
      <c r="L92" s="18"/>
      <c r="M92" s="18"/>
      <c r="N92" s="19"/>
      <c r="O92" s="27"/>
      <c r="P92" s="29"/>
    </row>
    <row r="93" spans="1:16" s="8" customFormat="1" ht="20.25">
      <c r="A93" s="11"/>
      <c r="B93" s="18"/>
      <c r="C93" s="18"/>
      <c r="D93" s="18"/>
      <c r="E93" s="25"/>
      <c r="F93" s="25"/>
      <c r="G93" s="26"/>
      <c r="H93" s="26"/>
      <c r="I93" s="28"/>
      <c r="J93" s="32"/>
      <c r="K93" s="35"/>
      <c r="L93" s="18"/>
      <c r="M93" s="18"/>
      <c r="N93" s="19"/>
      <c r="O93" s="27"/>
      <c r="P93" s="29"/>
    </row>
    <row r="94" spans="1:16" s="8" customFormat="1" ht="20.25">
      <c r="A94" s="11"/>
      <c r="B94" s="18"/>
      <c r="C94" s="18"/>
      <c r="D94" s="18"/>
      <c r="E94" s="25"/>
      <c r="F94" s="25"/>
      <c r="G94" s="26"/>
      <c r="H94" s="26"/>
      <c r="I94" s="28"/>
      <c r="J94" s="32"/>
      <c r="K94" s="35"/>
      <c r="L94" s="18"/>
      <c r="M94" s="18"/>
      <c r="N94" s="19"/>
      <c r="O94" s="27"/>
      <c r="P94" s="29"/>
    </row>
    <row r="95" spans="1:16" s="8" customFormat="1" ht="20.25">
      <c r="A95" s="11"/>
      <c r="B95" s="18"/>
      <c r="C95" s="18"/>
      <c r="D95" s="18"/>
      <c r="E95" s="25"/>
      <c r="F95" s="25"/>
      <c r="G95" s="26"/>
      <c r="H95" s="26"/>
      <c r="I95" s="28"/>
      <c r="J95" s="32"/>
      <c r="K95" s="35"/>
      <c r="L95" s="18"/>
      <c r="M95" s="18"/>
      <c r="N95" s="19"/>
      <c r="O95" s="27"/>
      <c r="P95" s="29"/>
    </row>
    <row r="96" spans="1:16" s="8" customFormat="1" ht="20.25">
      <c r="A96" s="11"/>
      <c r="B96" s="18"/>
      <c r="C96" s="18"/>
      <c r="D96" s="18"/>
      <c r="E96" s="25"/>
      <c r="F96" s="25"/>
      <c r="G96" s="26"/>
      <c r="H96" s="26"/>
      <c r="I96" s="28"/>
      <c r="J96" s="32"/>
      <c r="K96" s="35"/>
      <c r="L96" s="18"/>
      <c r="M96" s="18"/>
      <c r="N96" s="19"/>
      <c r="O96" s="27"/>
      <c r="P96" s="29"/>
    </row>
    <row r="97" spans="1:16" s="8" customFormat="1" ht="20.25">
      <c r="A97" s="11"/>
      <c r="B97" s="18"/>
      <c r="C97" s="18"/>
      <c r="D97" s="18"/>
      <c r="E97" s="25"/>
      <c r="F97" s="25"/>
      <c r="G97" s="26"/>
      <c r="H97" s="26"/>
      <c r="I97" s="28"/>
      <c r="J97" s="32"/>
      <c r="K97" s="35"/>
      <c r="L97" s="18"/>
      <c r="M97" s="18"/>
      <c r="N97" s="19"/>
      <c r="O97" s="27"/>
      <c r="P97" s="29"/>
    </row>
    <row r="98" spans="1:16" s="8" customFormat="1" ht="20.25">
      <c r="A98" s="11"/>
      <c r="B98" s="18"/>
      <c r="C98" s="18"/>
      <c r="D98" s="18"/>
      <c r="E98" s="25"/>
      <c r="F98" s="25"/>
      <c r="G98" s="26"/>
      <c r="H98" s="26"/>
      <c r="I98" s="28"/>
      <c r="J98" s="32"/>
      <c r="K98" s="35"/>
      <c r="L98" s="18"/>
      <c r="M98" s="18"/>
      <c r="N98" s="19"/>
      <c r="O98" s="27"/>
      <c r="P98" s="29"/>
    </row>
    <row r="99" spans="1:16" s="8" customFormat="1" ht="20.25">
      <c r="A99" s="11"/>
      <c r="B99" s="18"/>
      <c r="C99" s="18"/>
      <c r="D99" s="18"/>
      <c r="E99" s="25"/>
      <c r="F99" s="25"/>
      <c r="G99" s="26"/>
      <c r="H99" s="26"/>
      <c r="I99" s="28"/>
      <c r="J99" s="32"/>
      <c r="K99" s="35"/>
      <c r="L99" s="18"/>
      <c r="M99" s="18"/>
      <c r="N99" s="19"/>
      <c r="O99" s="27"/>
      <c r="P99" s="29"/>
    </row>
    <row r="100" spans="1:16" s="8" customFormat="1" ht="20.25">
      <c r="A100" s="11"/>
      <c r="B100" s="18"/>
      <c r="C100" s="18"/>
      <c r="D100" s="18"/>
      <c r="E100" s="25"/>
      <c r="F100" s="25"/>
      <c r="G100" s="26"/>
      <c r="H100" s="26"/>
      <c r="I100" s="28"/>
      <c r="J100" s="32"/>
      <c r="K100" s="35"/>
      <c r="L100" s="18"/>
      <c r="M100" s="18"/>
      <c r="N100" s="19"/>
      <c r="O100" s="27"/>
      <c r="P100" s="29"/>
    </row>
    <row r="101" spans="1:16" s="8" customFormat="1" ht="20.25">
      <c r="A101" s="11"/>
      <c r="B101" s="18"/>
      <c r="C101" s="18"/>
      <c r="D101" s="18"/>
      <c r="E101" s="25"/>
      <c r="F101" s="25"/>
      <c r="G101" s="26"/>
      <c r="H101" s="26"/>
      <c r="I101" s="28"/>
      <c r="J101" s="32"/>
      <c r="K101" s="35"/>
      <c r="L101" s="18"/>
      <c r="M101" s="18"/>
      <c r="N101" s="19"/>
      <c r="O101" s="27"/>
      <c r="P101" s="29"/>
    </row>
    <row r="102" spans="1:16" s="8" customFormat="1" ht="20.25">
      <c r="A102" s="11"/>
      <c r="B102" s="18"/>
      <c r="C102" s="18"/>
      <c r="D102" s="18"/>
      <c r="E102" s="25"/>
      <c r="F102" s="25"/>
      <c r="G102" s="26"/>
      <c r="H102" s="26"/>
      <c r="I102" s="28"/>
      <c r="J102" s="32"/>
      <c r="K102" s="35"/>
      <c r="L102" s="18"/>
      <c r="M102" s="18"/>
      <c r="N102" s="19"/>
      <c r="O102" s="27"/>
      <c r="P102" s="29"/>
    </row>
    <row r="103" spans="1:16" s="12" customFormat="1" ht="20.25">
      <c r="A103" s="11"/>
      <c r="B103" s="18"/>
      <c r="C103" s="18"/>
      <c r="D103" s="18"/>
      <c r="E103" s="25"/>
      <c r="F103" s="25"/>
      <c r="G103" s="26"/>
      <c r="H103" s="26"/>
      <c r="I103" s="28"/>
      <c r="J103" s="32"/>
      <c r="K103" s="35"/>
      <c r="L103" s="18"/>
      <c r="M103" s="18"/>
      <c r="N103" s="19"/>
      <c r="O103" s="27"/>
      <c r="P103" s="29"/>
    </row>
    <row r="104" spans="1:16" s="12" customFormat="1" ht="20.25">
      <c r="A104" s="11"/>
      <c r="B104" s="18"/>
      <c r="C104" s="18"/>
      <c r="D104" s="18"/>
      <c r="E104" s="25"/>
      <c r="F104" s="25"/>
      <c r="G104" s="26"/>
      <c r="H104" s="26"/>
      <c r="I104" s="28"/>
      <c r="J104" s="32"/>
      <c r="K104" s="35"/>
      <c r="L104" s="18"/>
      <c r="M104" s="18"/>
      <c r="N104" s="19"/>
      <c r="O104" s="27"/>
      <c r="P104" s="29"/>
    </row>
    <row r="105" spans="1:16" s="12" customFormat="1" ht="20.25">
      <c r="A105" s="11"/>
      <c r="B105" s="18"/>
      <c r="C105" s="18"/>
      <c r="D105" s="18"/>
      <c r="E105" s="25"/>
      <c r="F105" s="25"/>
      <c r="G105" s="26"/>
      <c r="H105" s="26"/>
      <c r="I105" s="28"/>
      <c r="J105" s="32"/>
      <c r="K105" s="35"/>
      <c r="L105" s="18"/>
      <c r="M105" s="18"/>
      <c r="N105" s="19"/>
      <c r="O105" s="27"/>
      <c r="P105" s="29"/>
    </row>
    <row r="106" spans="1:16" s="12" customFormat="1" ht="20.25">
      <c r="A106" s="11"/>
      <c r="B106" s="18"/>
      <c r="C106" s="18"/>
      <c r="D106" s="18"/>
      <c r="E106" s="25"/>
      <c r="F106" s="25"/>
      <c r="G106" s="26"/>
      <c r="H106" s="26"/>
      <c r="I106" s="28"/>
      <c r="J106" s="32"/>
      <c r="K106" s="35"/>
      <c r="L106" s="18"/>
      <c r="M106" s="18"/>
      <c r="N106" s="19"/>
      <c r="O106" s="27"/>
      <c r="P106" s="29"/>
    </row>
    <row r="107" spans="1:16" s="12" customFormat="1" ht="20.25">
      <c r="A107" s="11"/>
      <c r="B107" s="18"/>
      <c r="C107" s="18"/>
      <c r="D107" s="18"/>
      <c r="E107" s="25"/>
      <c r="F107" s="25"/>
      <c r="G107" s="26"/>
      <c r="H107" s="26"/>
      <c r="I107" s="28"/>
      <c r="J107" s="32"/>
      <c r="K107" s="35"/>
      <c r="L107" s="18"/>
      <c r="M107" s="18"/>
      <c r="N107" s="19"/>
      <c r="O107" s="27"/>
      <c r="P107" s="29"/>
    </row>
    <row r="108" spans="1:16" s="12" customFormat="1" ht="20.25">
      <c r="A108" s="11"/>
      <c r="B108" s="18"/>
      <c r="C108" s="18"/>
      <c r="D108" s="18"/>
      <c r="E108" s="25"/>
      <c r="F108" s="25"/>
      <c r="G108" s="26"/>
      <c r="H108" s="26"/>
      <c r="I108" s="28"/>
      <c r="J108" s="32"/>
      <c r="K108" s="35"/>
      <c r="L108" s="18"/>
      <c r="M108" s="18"/>
      <c r="N108" s="19"/>
      <c r="O108" s="27"/>
      <c r="P108" s="29"/>
    </row>
    <row r="109" spans="1:16" s="12" customFormat="1" ht="20.25">
      <c r="A109" s="11"/>
      <c r="B109" s="18"/>
      <c r="C109" s="18"/>
      <c r="D109" s="18"/>
      <c r="E109" s="25"/>
      <c r="F109" s="25"/>
      <c r="G109" s="26"/>
      <c r="H109" s="26"/>
      <c r="I109" s="28"/>
      <c r="J109" s="32"/>
      <c r="K109" s="35"/>
      <c r="L109" s="18"/>
      <c r="M109" s="18"/>
      <c r="N109" s="19"/>
      <c r="O109" s="27"/>
      <c r="P109" s="29"/>
    </row>
    <row r="110" spans="1:16" s="12" customFormat="1" ht="20.25">
      <c r="A110" s="11"/>
      <c r="B110" s="18"/>
      <c r="C110" s="18"/>
      <c r="D110" s="18"/>
      <c r="E110" s="25"/>
      <c r="F110" s="25"/>
      <c r="G110" s="26"/>
      <c r="H110" s="26"/>
      <c r="I110" s="28"/>
      <c r="J110" s="32"/>
      <c r="K110" s="35"/>
      <c r="L110" s="18"/>
      <c r="M110" s="18"/>
      <c r="N110" s="19"/>
      <c r="O110" s="27"/>
      <c r="P110" s="29"/>
    </row>
    <row r="111" spans="1:16" s="12" customFormat="1" ht="20.25">
      <c r="A111" s="11"/>
      <c r="B111" s="18"/>
      <c r="C111" s="18"/>
      <c r="D111" s="18"/>
      <c r="E111" s="25"/>
      <c r="F111" s="25"/>
      <c r="G111" s="26"/>
      <c r="H111" s="26"/>
      <c r="I111" s="28"/>
      <c r="J111" s="32"/>
      <c r="K111" s="35"/>
      <c r="L111" s="18"/>
      <c r="M111" s="18"/>
      <c r="N111" s="19"/>
      <c r="O111" s="27"/>
      <c r="P111" s="29"/>
    </row>
    <row r="112" spans="1:16" s="12" customFormat="1" ht="20.25">
      <c r="A112" s="11"/>
      <c r="B112" s="18"/>
      <c r="C112" s="18"/>
      <c r="D112" s="18"/>
      <c r="E112" s="25"/>
      <c r="F112" s="25"/>
      <c r="G112" s="26"/>
      <c r="H112" s="26"/>
      <c r="I112" s="28"/>
      <c r="J112" s="32"/>
      <c r="K112" s="35"/>
      <c r="L112" s="18"/>
      <c r="M112" s="18"/>
      <c r="N112" s="19"/>
      <c r="O112" s="27"/>
      <c r="P112" s="29"/>
    </row>
    <row r="113" spans="1:16" s="12" customFormat="1" ht="20.25">
      <c r="A113" s="11"/>
      <c r="B113" s="18"/>
      <c r="C113" s="18"/>
      <c r="D113" s="18"/>
      <c r="E113" s="25"/>
      <c r="F113" s="25"/>
      <c r="G113" s="26"/>
      <c r="H113" s="26"/>
      <c r="I113" s="28"/>
      <c r="J113" s="32"/>
      <c r="K113" s="35"/>
      <c r="L113" s="18"/>
      <c r="M113" s="18"/>
      <c r="N113" s="19"/>
      <c r="O113" s="27"/>
      <c r="P113" s="29"/>
    </row>
    <row r="114" spans="1:16" s="8" customFormat="1" ht="20.25">
      <c r="A114" s="11"/>
      <c r="B114" s="18"/>
      <c r="C114" s="18"/>
      <c r="D114" s="18"/>
      <c r="E114" s="25"/>
      <c r="F114" s="25"/>
      <c r="G114" s="26"/>
      <c r="H114" s="26"/>
      <c r="I114" s="28"/>
      <c r="J114" s="32"/>
      <c r="K114" s="35"/>
      <c r="L114" s="18"/>
      <c r="M114" s="18"/>
      <c r="N114" s="19"/>
      <c r="O114" s="27"/>
      <c r="P114" s="29"/>
    </row>
    <row r="115" spans="1:16" s="17" customFormat="1" ht="20.25">
      <c r="A115" s="11"/>
      <c r="B115" s="18"/>
      <c r="C115" s="18"/>
      <c r="D115" s="18"/>
      <c r="E115" s="25"/>
      <c r="F115" s="25"/>
      <c r="G115" s="26"/>
      <c r="H115" s="26"/>
      <c r="I115" s="28"/>
      <c r="J115" s="32"/>
      <c r="K115" s="35"/>
      <c r="L115" s="18"/>
      <c r="M115" s="18"/>
      <c r="N115" s="19"/>
      <c r="O115" s="27"/>
      <c r="P115" s="29"/>
    </row>
    <row r="116" spans="1:16" s="30" customFormat="1" ht="20.25">
      <c r="A116" s="11"/>
      <c r="B116" s="18"/>
      <c r="C116" s="18"/>
      <c r="D116" s="18"/>
      <c r="E116" s="25"/>
      <c r="F116" s="25"/>
      <c r="G116" s="26"/>
      <c r="H116" s="26"/>
      <c r="I116" s="28"/>
      <c r="J116" s="32"/>
      <c r="K116" s="35"/>
      <c r="L116" s="18"/>
      <c r="M116" s="18"/>
      <c r="N116" s="19"/>
      <c r="O116" s="27"/>
      <c r="P116" s="29"/>
    </row>
  </sheetData>
  <sheetProtection/>
  <printOptions horizontalCentered="1"/>
  <pageMargins left="0" right="0" top="0.3937007874015748" bottom="0" header="0" footer="0"/>
  <pageSetup fitToHeight="2" horizontalDpi="600" verticalDpi="600" orientation="portrait" paperSize="9" scale="33" r:id="rId1"/>
  <headerFooter>
    <oddHeader>&amp;C&amp;"-,Kalın"&amp;18SATIŞA SUNULACAK TOPLAM TAŞINMAZ LİSTESİ</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hdemirci</dc:creator>
  <cp:keywords/>
  <dc:description/>
  <cp:lastModifiedBy>obekar</cp:lastModifiedBy>
  <cp:lastPrinted>2017-05-23T14:59:18Z</cp:lastPrinted>
  <dcterms:created xsi:type="dcterms:W3CDTF">2010-10-27T14:15:17Z</dcterms:created>
  <dcterms:modified xsi:type="dcterms:W3CDTF">2017-06-08T08:35:38Z</dcterms:modified>
  <cp:category/>
  <cp:version/>
  <cp:contentType/>
  <cp:contentStatus/>
</cp:coreProperties>
</file>